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Taylat\Desktop\"/>
    </mc:Choice>
  </mc:AlternateContent>
  <workbookProtection workbookAlgorithmName="SHA-512" workbookHashValue="WlGmytsOsC6xhwzuenE5KSBiiawdrMcB8wWhIFO6/gfRBwCfmSQ5yEF/LJ2pcOc37jQ8yqKG+NrOk/dyqhxa+A==" workbookSaltValue="I1PmbaaHkb6AM2PhkygMWw==" workbookSpinCount="100000" lockStructure="1"/>
  <bookViews>
    <workbookView xWindow="-15" yWindow="2685" windowWidth="15420" windowHeight="4080" tabRatio="873"/>
  </bookViews>
  <sheets>
    <sheet name="CHECKLIST" sheetId="10" r:id="rId1"/>
    <sheet name="Form WC20 (December)" sheetId="8" r:id="rId2"/>
  </sheets>
  <externalReferences>
    <externalReference r:id="rId3"/>
  </externalReferences>
  <definedNames>
    <definedName name="FORM_WC20967">#REF!</definedName>
    <definedName name="page1">#REF!</definedName>
    <definedName name="page2" localSheetId="1">#REF!</definedName>
    <definedName name="page2">#REF!</definedName>
    <definedName name="page3">#REF!</definedName>
    <definedName name="page4">#REF!</definedName>
    <definedName name="_xlnm.Print_Area" localSheetId="0">CHECKLIST!$A$1:$N$93</definedName>
    <definedName name="_xlnm.Print_Area" localSheetId="1">'Form WC20 (December)'!$A$1:$F$39</definedName>
    <definedName name="_xlnm.Print_Titles" localSheetId="0">CHECKLIST!$11:$11</definedName>
    <definedName name="ZFORM_WC20967">'[1]FORM_WC20(Annual 2006-07)'!#REF!</definedName>
  </definedNames>
  <calcPr calcId="152511"/>
</workbook>
</file>

<file path=xl/calcChain.xml><?xml version="1.0" encoding="utf-8"?>
<calcChain xmlns="http://schemas.openxmlformats.org/spreadsheetml/2006/main">
  <c r="G3" i="10" l="1"/>
  <c r="A39" i="8" l="1"/>
  <c r="D10" i="8" l="1"/>
  <c r="F49" i="10" l="1"/>
  <c r="F6" i="8" l="1"/>
  <c r="F5" i="8"/>
  <c r="F4" i="8"/>
  <c r="H73" i="10"/>
  <c r="G73" i="10"/>
  <c r="E6" i="8"/>
  <c r="F30" i="8"/>
  <c r="E30" i="8"/>
  <c r="I61" i="10" s="1"/>
  <c r="E60" i="10" s="1"/>
  <c r="D30" i="8"/>
  <c r="I57" i="10" s="1"/>
  <c r="E56" i="10" s="1"/>
  <c r="N57" i="10" s="1"/>
  <c r="C30" i="8"/>
  <c r="I53" i="10" s="1"/>
  <c r="E52" i="10" s="1"/>
  <c r="E46" i="10"/>
  <c r="F46" i="10" s="1"/>
  <c r="D46" i="10"/>
  <c r="E43" i="10"/>
  <c r="F43" i="10" s="1"/>
  <c r="D43" i="10"/>
  <c r="E40" i="10"/>
  <c r="F40" i="10" s="1"/>
  <c r="D40" i="10"/>
  <c r="E37" i="10"/>
  <c r="F37" i="10" s="1"/>
  <c r="E34" i="10"/>
  <c r="F34" i="10" s="1"/>
  <c r="D37" i="10"/>
  <c r="D34" i="10"/>
  <c r="F12" i="8"/>
  <c r="G84" i="10"/>
  <c r="H84" i="10"/>
  <c r="G83" i="10"/>
  <c r="H83" i="10"/>
  <c r="G82" i="10"/>
  <c r="H82" i="10"/>
  <c r="G81" i="10"/>
  <c r="H81" i="10"/>
  <c r="G80" i="10"/>
  <c r="H80" i="10"/>
  <c r="G79" i="10"/>
  <c r="H79" i="10"/>
  <c r="G78" i="10"/>
  <c r="H78" i="10"/>
  <c r="G77" i="10"/>
  <c r="H77" i="10"/>
  <c r="G76" i="10"/>
  <c r="H76" i="10"/>
  <c r="G75" i="10"/>
  <c r="H75" i="10"/>
  <c r="G74" i="10"/>
  <c r="H74" i="10"/>
  <c r="F8" i="8"/>
  <c r="F74" i="10"/>
  <c r="F75" i="10"/>
  <c r="F76" i="10"/>
  <c r="F77" i="10"/>
  <c r="F78" i="10"/>
  <c r="F79" i="10"/>
  <c r="F80" i="10"/>
  <c r="F81" i="10"/>
  <c r="F82" i="10"/>
  <c r="F83" i="10"/>
  <c r="F73" i="10"/>
  <c r="E34" i="8"/>
  <c r="B34" i="8"/>
  <c r="C12" i="8"/>
  <c r="C8" i="8"/>
  <c r="D13" i="10"/>
  <c r="C10" i="8"/>
  <c r="G85" i="10"/>
  <c r="D52" i="10" l="1"/>
  <c r="N61" i="10"/>
  <c r="D56" i="10"/>
  <c r="D60" i="10"/>
  <c r="H85" i="10"/>
  <c r="J85" i="10" s="1"/>
  <c r="I65" i="10"/>
  <c r="E64" i="10" s="1"/>
  <c r="N65" i="10" s="1"/>
  <c r="N53" i="10"/>
  <c r="J80" i="10"/>
  <c r="J73" i="10"/>
  <c r="J75" i="10"/>
  <c r="J76" i="10"/>
  <c r="J77" i="10"/>
  <c r="J78" i="10"/>
  <c r="J81" i="10"/>
  <c r="J82" i="10"/>
  <c r="J83" i="10"/>
  <c r="J84" i="10"/>
  <c r="J74" i="10"/>
  <c r="E49" i="10"/>
  <c r="J79" i="10"/>
  <c r="F24" i="10" l="1"/>
  <c r="D64" i="10"/>
  <c r="F70" i="10"/>
  <c r="E69" i="10" s="1"/>
  <c r="F23" i="10" s="1"/>
  <c r="D49" i="10"/>
  <c r="C16" i="10" s="1"/>
  <c r="D69" i="10" l="1"/>
  <c r="F22" i="10"/>
  <c r="H21" i="10" s="1"/>
  <c r="H16" i="10"/>
</calcChain>
</file>

<file path=xl/sharedStrings.xml><?xml version="1.0" encoding="utf-8"?>
<sst xmlns="http://schemas.openxmlformats.org/spreadsheetml/2006/main" count="160" uniqueCount="106">
  <si>
    <t>CURRENT YEAR</t>
  </si>
  <si>
    <t>(a)</t>
  </si>
  <si>
    <t>(b)</t>
  </si>
  <si>
    <t>(c)</t>
  </si>
  <si>
    <t>(d)</t>
  </si>
  <si>
    <t>YEAR OF ACCIDENT</t>
  </si>
  <si>
    <t>$</t>
  </si>
  <si>
    <t>TOTAL</t>
  </si>
  <si>
    <t>All Earlier Years</t>
  </si>
  <si>
    <t>1.</t>
  </si>
  <si>
    <t>2.</t>
  </si>
  <si>
    <t>3.</t>
  </si>
  <si>
    <t>7.</t>
  </si>
  <si>
    <t>8.</t>
  </si>
  <si>
    <t>10.</t>
  </si>
  <si>
    <t>11.</t>
  </si>
  <si>
    <t xml:space="preserve"> </t>
  </si>
  <si>
    <t>2.  Form WC101 will be required in signed hardcopy and Excel diskette or emailed versions each quarter.</t>
  </si>
  <si>
    <t>WORKERS' COMPENSATION AND  INJURY MANAGEMENT ACT 1981</t>
  </si>
  <si>
    <t>DATE:</t>
  </si>
  <si>
    <t>Financial Year:</t>
  </si>
  <si>
    <t>Date Report Generated:</t>
  </si>
  <si>
    <t>December</t>
  </si>
  <si>
    <t>WC20</t>
  </si>
  <si>
    <t xml:space="preserve">WC20 </t>
  </si>
  <si>
    <t xml:space="preserve">Value </t>
  </si>
  <si>
    <t>If there is an active claim in a Section (c) cell, there should be a case estimate in the corresponding Section (d) cell and vice versa</t>
  </si>
  <si>
    <t>Form WC20</t>
  </si>
  <si>
    <t>(Case estimates)</t>
  </si>
  <si>
    <t xml:space="preserve"> ** If the value is zero please confirm that this is correct</t>
  </si>
  <si>
    <t>Case estimates ($)</t>
  </si>
  <si>
    <t>PASS</t>
  </si>
  <si>
    <t>STATE MANAGER (or Authorised Person)</t>
  </si>
  <si>
    <t>COMMENTS</t>
  </si>
  <si>
    <t xml:space="preserve"> Check Box</t>
  </si>
  <si>
    <t>Check Box</t>
  </si>
  <si>
    <t>NAME:</t>
  </si>
  <si>
    <t>WORKCOVER WA USE ONLY</t>
  </si>
  <si>
    <t>TOTAL FAILS:</t>
  </si>
  <si>
    <t>Company Name:</t>
  </si>
  <si>
    <t>WC20 Section(a) is Greater than ZERO</t>
  </si>
  <si>
    <t>WC20 Active Claims have Case Estimate value</t>
  </si>
  <si>
    <t>TOTAL CHECKS:</t>
  </si>
  <si>
    <t>REVISION REQUIRED</t>
  </si>
  <si>
    <t>(i)  Please refer to the WC20 Guidelines for how to complete this Form</t>
  </si>
  <si>
    <t>The excel proformas have built in formulae and these cells have been protected</t>
  </si>
  <si>
    <t>NOTE:</t>
  </si>
  <si>
    <t>WorkCover Staff to initial for Overall Pass or Revision</t>
  </si>
  <si>
    <t>If your data passes the validations, "OK" will appear in the Green box. If not, and the word "CHECK" or "FAIL" will appear in the red box. If "CHECK" appears and the data is correct please provide an explanation in the Comments Box. If a "FAIL" appears the data is incorrect and will require amendment before submission to WorkCover WA.</t>
  </si>
  <si>
    <t>Date of Revision:</t>
  </si>
  <si>
    <t>"FAIL" Count</t>
  </si>
  <si>
    <t>2009/2010</t>
  </si>
  <si>
    <t>2010/2011</t>
  </si>
  <si>
    <t>Date form last Revised by WorkCover WA:</t>
  </si>
  <si>
    <t>2011/2012</t>
  </si>
  <si>
    <t>2012/2013</t>
  </si>
  <si>
    <t>2013/2014</t>
  </si>
  <si>
    <t>Company Name Completed</t>
  </si>
  <si>
    <t>Insurer Number Completed</t>
  </si>
  <si>
    <t>Date Report Generated</t>
  </si>
  <si>
    <t>Name Completed</t>
  </si>
  <si>
    <t>Date Completed</t>
  </si>
  <si>
    <t>Date of Revision entered</t>
  </si>
  <si>
    <t>If Required Only</t>
  </si>
  <si>
    <t>COMMENTS MISSING:</t>
  </si>
  <si>
    <t>Enter INSURER NUMBER (s) included.</t>
  </si>
  <si>
    <t>Checklist</t>
  </si>
  <si>
    <t>2014/2015</t>
  </si>
  <si>
    <t>Please view the Guidelines before completing these forms.</t>
  </si>
  <si>
    <t>2015/2016</t>
  </si>
  <si>
    <t>Enter Date of Revision for only each form revised as appropriate.</t>
  </si>
  <si>
    <t>2016/2017</t>
  </si>
  <si>
    <t>Financial Year Ending</t>
  </si>
  <si>
    <t>30th June</t>
  </si>
  <si>
    <t>(e.g. 123 - not WorkCover Number - WCN)</t>
  </si>
  <si>
    <t>Please insert Insurer Name and Date Report Generated below and the Authorised Officer Name and Date form completed at the bottom of this Checklist. All relevant cells in the other WC Forms will be automatically filled.</t>
  </si>
  <si>
    <t>Insurer Name, Date Report Generated, Authorised Officer Name and Date Form Completed are populated from the CHECKLIST.</t>
  </si>
  <si>
    <t>CHECKLIST</t>
  </si>
  <si>
    <t>2017/2018</t>
  </si>
  <si>
    <t>2018/2019</t>
  </si>
  <si>
    <t>X</t>
  </si>
  <si>
    <r>
      <t>(iii) Form WC20 should be emailed to</t>
    </r>
    <r>
      <rPr>
        <b/>
        <u/>
        <sz val="10"/>
        <color indexed="56"/>
        <rFont val="Arial"/>
        <family val="2"/>
      </rPr>
      <t xml:space="preserve"> schemeinformation@workcover.wa.gov.au</t>
    </r>
  </si>
  <si>
    <t>(ii)  Form WC20 is required each December on a semi-financial year basis - 1st July to 31st December.</t>
  </si>
  <si>
    <t>Summary of Cost of Claims (Semi-Annual return)</t>
  </si>
  <si>
    <t>Number of claims lodged between 1st July and 31st December
(classified by accident year)</t>
  </si>
  <si>
    <t>Amount of claims paid between 1st July and 31st December
(classified by accident year)</t>
  </si>
  <si>
    <t>WC20 Section(b) is Greater than ZERO</t>
  </si>
  <si>
    <t>WC20 Section(c) is Greater than ZERO</t>
  </si>
  <si>
    <t>WC20 Section(d) is Greater than ZERO</t>
  </si>
  <si>
    <t>Number of reported claims outstanding at 31st December
(classified by accident year)</t>
  </si>
  <si>
    <t>Provision for claims outstanding at 
31st December
(classified by accident year)</t>
  </si>
  <si>
    <t>Number of reported claims outstanding at end of December (classified by accident year)</t>
  </si>
  <si>
    <t>Provision for claims outstanding at the end of December (classified by accident year)</t>
  </si>
  <si>
    <t>From July 2018 the Quarterly WC101 is no longer required.</t>
  </si>
  <si>
    <t>From July 2016 signed hard copies are no longer required.</t>
  </si>
  <si>
    <t>This form should contain data between 1st July and 31st December of each Financial Year only.</t>
  </si>
  <si>
    <t xml:space="preserve">Note: </t>
  </si>
  <si>
    <t xml:space="preserve">If any of the boxes below show a CHECK, please investigate and fix your data BEFORE submitting to WorkCover WA or it will be returned. If the CHECK is justified please provide an explanation in the Comments Box to be forwarded to the Actuary. </t>
  </si>
  <si>
    <t xml:space="preserve"> SEMI-ANNUAL SELF AUDIT OF VALIDATION TESTS</t>
  </si>
  <si>
    <t>2019/2020</t>
  </si>
  <si>
    <t>4.</t>
  </si>
  <si>
    <t>5.</t>
  </si>
  <si>
    <t>6.</t>
  </si>
  <si>
    <t>9.</t>
  </si>
  <si>
    <t>`</t>
  </si>
  <si>
    <t>D2019/89406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</si>
</sst>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_(&quot;$&quot;* #,##0.00_);_(&quot;$&quot;* \(#,##0.00\);_(&quot;$&quot;* &quot;-&quot;??_);_(@_)"/>
    <numFmt numFmtId="166" formatCode="#,##0_ ;[Red]\-#,##0\ "/>
    <numFmt numFmtId="167" formatCode="_(&quot;$&quot;* #,##0_);_(&quot;$&quot;* \(#,##0\);_(&quot;$&quot;* &quot;-&quot;??_);_(@_)"/>
    <numFmt numFmtId="168" formatCode="&quot;$&quot;#,##0"/>
    <numFmt numFmtId="169" formatCode="&quot;$&quot;#,##0.00"/>
    <numFmt numFmtId="170" formatCode="d/m/yyyy;@"/>
    <numFmt numFmtId="171" formatCode="_(* #,##0.00_);_(* \(#,##0.00\);_(* &quot;-&quot;??_);_(@_)"/>
  </numFmts>
  <fonts count="66" x14ac:knownFonts="1">
    <font>
      <sz val="10"/>
      <name val="Arial"/>
    </font>
    <font>
      <sz val="10"/>
      <name val="Arial"/>
      <family val="2"/>
    </font>
    <font>
      <sz val="11"/>
      <name val="Arial"/>
      <family val="2"/>
    </font>
    <font>
      <sz val="12"/>
      <name val="Arial"/>
      <family val="2"/>
    </font>
    <font>
      <b/>
      <sz val="9"/>
      <name val="Arial"/>
      <family val="2"/>
    </font>
    <font>
      <b/>
      <sz val="10"/>
      <name val="Arial"/>
      <family val="2"/>
    </font>
    <font>
      <sz val="9"/>
      <name val="Arial"/>
      <family val="2"/>
    </font>
    <font>
      <b/>
      <sz val="12"/>
      <color indexed="9"/>
      <name val="Arial"/>
      <family val="2"/>
    </font>
    <font>
      <b/>
      <sz val="14"/>
      <color indexed="10"/>
      <name val="Arial"/>
      <family val="2"/>
    </font>
    <font>
      <b/>
      <sz val="10"/>
      <color indexed="10"/>
      <name val="Arial"/>
      <family val="2"/>
    </font>
    <font>
      <b/>
      <sz val="12"/>
      <color indexed="10"/>
      <name val="Arial"/>
      <family val="2"/>
    </font>
    <font>
      <b/>
      <sz val="10"/>
      <color indexed="47"/>
      <name val="Arial"/>
      <family val="2"/>
    </font>
    <font>
      <b/>
      <u/>
      <sz val="12"/>
      <name val="Arial"/>
      <family val="2"/>
    </font>
    <font>
      <b/>
      <sz val="14"/>
      <name val="Arial"/>
      <family val="2"/>
    </font>
    <font>
      <b/>
      <sz val="10"/>
      <color indexed="14"/>
      <name val="Arial"/>
      <family val="2"/>
    </font>
    <font>
      <sz val="10"/>
      <color indexed="14"/>
      <name val="Arial"/>
      <family val="2"/>
    </font>
    <font>
      <b/>
      <sz val="16"/>
      <color indexed="56"/>
      <name val="Arial"/>
      <family val="2"/>
    </font>
    <font>
      <b/>
      <sz val="10"/>
      <color indexed="9"/>
      <name val="Arial"/>
      <family val="2"/>
    </font>
    <font>
      <b/>
      <sz val="16"/>
      <color indexed="10"/>
      <name val="Arial"/>
      <family val="2"/>
    </font>
    <font>
      <b/>
      <sz val="16"/>
      <name val="Arial"/>
      <family val="2"/>
    </font>
    <font>
      <b/>
      <sz val="9"/>
      <color indexed="16"/>
      <name val="Arial"/>
      <family val="2"/>
    </font>
    <font>
      <sz val="9"/>
      <color indexed="9"/>
      <name val="Arial"/>
      <family val="2"/>
    </font>
    <font>
      <b/>
      <sz val="9"/>
      <color indexed="10"/>
      <name val="Arial"/>
      <family val="2"/>
    </font>
    <font>
      <b/>
      <sz val="9"/>
      <color indexed="17"/>
      <name val="Arial"/>
      <family val="2"/>
    </font>
    <font>
      <b/>
      <sz val="9"/>
      <color indexed="8"/>
      <name val="Arial"/>
      <family val="2"/>
    </font>
    <font>
      <sz val="10"/>
      <color indexed="47"/>
      <name val="Arial"/>
      <family val="2"/>
    </font>
    <font>
      <b/>
      <sz val="12"/>
      <name val="Arial"/>
      <family val="2"/>
    </font>
    <font>
      <b/>
      <sz val="12"/>
      <color indexed="8"/>
      <name val="Arial"/>
      <family val="2"/>
    </font>
    <font>
      <b/>
      <sz val="11"/>
      <color indexed="47"/>
      <name val="Arial"/>
      <family val="2"/>
    </font>
    <font>
      <b/>
      <sz val="11"/>
      <color indexed="10"/>
      <name val="Arial"/>
      <family val="2"/>
    </font>
    <font>
      <b/>
      <sz val="11"/>
      <name val="Arial"/>
      <family val="2"/>
    </font>
    <font>
      <b/>
      <u/>
      <sz val="10"/>
      <color indexed="56"/>
      <name val="Arial"/>
      <family val="2"/>
    </font>
    <font>
      <b/>
      <sz val="11"/>
      <color indexed="8"/>
      <name val="Arial"/>
      <family val="2"/>
    </font>
    <font>
      <b/>
      <sz val="12"/>
      <color indexed="47"/>
      <name val="Arial"/>
      <family val="2"/>
    </font>
    <font>
      <i/>
      <sz val="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rgb="FF0070C0"/>
      <name val="Arial"/>
      <family val="2"/>
    </font>
    <font>
      <sz val="10"/>
      <color theme="0"/>
      <name val="Arial"/>
      <family val="2"/>
    </font>
    <font>
      <b/>
      <sz val="12"/>
      <color rgb="FFFF0000"/>
      <name val="Arial"/>
      <family val="2"/>
    </font>
    <font>
      <sz val="11"/>
      <color theme="1"/>
      <name val="Calibri"/>
      <family val="2"/>
      <scheme val="minor"/>
    </font>
    <font>
      <b/>
      <sz val="14"/>
      <color rgb="FFFF0000"/>
      <name val="Arial"/>
      <family val="2"/>
    </font>
    <font>
      <b/>
      <sz val="8"/>
      <name val="Arial"/>
      <family val="2"/>
    </font>
    <font>
      <b/>
      <sz val="11"/>
      <color rgb="FFC00000"/>
      <name val="Arial"/>
      <family val="2"/>
    </font>
    <font>
      <sz val="10"/>
      <color rgb="FFC00000"/>
      <name val="Arial"/>
      <family val="2"/>
    </font>
    <font>
      <sz val="9"/>
      <color rgb="FFC00000"/>
      <name val="Arial"/>
      <family val="2"/>
    </font>
    <font>
      <b/>
      <sz val="10"/>
      <color theme="0"/>
      <name val="Arial"/>
      <family val="2"/>
    </font>
    <font>
      <b/>
      <sz val="10"/>
      <color rgb="FFC00000"/>
      <name val="Arial"/>
      <family val="2"/>
    </font>
    <font>
      <b/>
      <sz val="9"/>
      <color rgb="FFC00000"/>
      <name val="Arial"/>
      <family val="2"/>
    </font>
    <font>
      <b/>
      <sz val="11.5"/>
      <color rgb="FFC00000"/>
      <name val="Arial"/>
      <family val="2"/>
    </font>
    <font>
      <b/>
      <sz val="12"/>
      <color rgb="FFC00000"/>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1"/>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499984740745262"/>
        <bgColor indexed="64"/>
      </patternFill>
    </fill>
    <fill>
      <patternFill patternType="solid">
        <fgColor theme="0"/>
        <bgColor indexed="64"/>
      </patternFill>
    </fill>
    <fill>
      <patternFill patternType="solid">
        <fgColor indexed="17"/>
        <bgColor indexed="64"/>
      </patternFill>
    </fill>
    <fill>
      <patternFill patternType="solid">
        <fgColor indexed="16"/>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14"/>
      </top>
      <bottom/>
      <diagonal/>
    </border>
    <border>
      <left style="thin">
        <color indexed="9"/>
      </left>
      <right style="thin">
        <color indexed="9"/>
      </right>
      <top style="thin">
        <color indexed="9"/>
      </top>
      <bottom style="thin">
        <color indexed="9"/>
      </bottom>
      <diagonal/>
    </border>
    <border>
      <left/>
      <right/>
      <top/>
      <bottom style="thin">
        <color indexed="10"/>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diagonal/>
    </border>
    <border>
      <left/>
      <right/>
      <top style="thin">
        <color indexed="14"/>
      </top>
      <bottom/>
      <diagonal/>
    </border>
    <border>
      <left style="thin">
        <color indexed="9"/>
      </left>
      <right/>
      <top/>
      <bottom style="thin">
        <color indexed="9"/>
      </bottom>
      <diagonal/>
    </border>
    <border>
      <left/>
      <right style="thin">
        <color indexed="9"/>
      </right>
      <top style="thin">
        <color indexed="9"/>
      </top>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diagonal/>
    </border>
    <border>
      <left style="thin">
        <color indexed="9"/>
      </left>
      <right/>
      <top/>
      <bottom/>
      <diagonal/>
    </border>
    <border>
      <left style="thin">
        <color indexed="64"/>
      </left>
      <right style="thin">
        <color indexed="64"/>
      </right>
      <top/>
      <bottom style="thin">
        <color indexed="9"/>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9"/>
      </right>
      <top/>
      <bottom/>
      <diagonal/>
    </border>
    <border>
      <left/>
      <right style="thin">
        <color indexed="64"/>
      </right>
      <top style="thin">
        <color indexed="64"/>
      </top>
      <bottom style="thin">
        <color indexed="64"/>
      </bottom>
      <diagonal/>
    </border>
    <border>
      <left/>
      <right/>
      <top style="thin">
        <color indexed="9"/>
      </top>
      <bottom style="thin">
        <color indexed="64"/>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14"/>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style="medium">
        <color indexed="14"/>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indexed="14"/>
      </bottom>
      <diagonal/>
    </border>
    <border>
      <left/>
      <right/>
      <top style="thin">
        <color theme="1"/>
      </top>
      <bottom style="thin">
        <color indexed="14"/>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indexed="9"/>
      </right>
      <top style="thin">
        <color indexed="14"/>
      </top>
      <bottom/>
      <diagonal/>
    </border>
    <border>
      <left style="thin">
        <color indexed="9"/>
      </left>
      <right/>
      <top style="thin">
        <color indexed="14"/>
      </top>
      <bottom/>
      <diagonal/>
    </border>
    <border>
      <left style="thin">
        <color indexed="9"/>
      </left>
      <right style="thin">
        <color indexed="64"/>
      </right>
      <top style="thin">
        <color indexed="14"/>
      </top>
      <bottom/>
      <diagonal/>
    </border>
  </borders>
  <cellStyleXfs count="52">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8" fillId="14" borderId="0" applyNumberFormat="0" applyBorder="0" applyAlignment="0" applyProtection="0"/>
    <xf numFmtId="0" fontId="39" fillId="15" borderId="1" applyNumberFormat="0" applyAlignment="0" applyProtection="0"/>
    <xf numFmtId="0" fontId="40" fillId="16" borderId="2" applyNumberFormat="0" applyAlignment="0" applyProtection="0"/>
    <xf numFmtId="165" fontId="1" fillId="0" borderId="0" applyFon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7" borderId="0" applyNumberFormat="0" applyBorder="0" applyAlignment="0" applyProtection="0"/>
    <xf numFmtId="0" fontId="1" fillId="0" borderId="0"/>
    <xf numFmtId="0" fontId="1" fillId="0" borderId="0"/>
    <xf numFmtId="0" fontId="1" fillId="0" borderId="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49" fillId="15"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0" fontId="1" fillId="0" borderId="0"/>
    <xf numFmtId="0" fontId="1" fillId="4" borderId="7" applyNumberFormat="0" applyFont="0" applyAlignment="0" applyProtection="0"/>
    <xf numFmtId="0" fontId="55" fillId="0" borderId="0"/>
  </cellStyleXfs>
  <cellXfs count="313">
    <xf numFmtId="0" fontId="0" fillId="0" borderId="0" xfId="0"/>
    <xf numFmtId="0" fontId="3" fillId="0" borderId="0" xfId="0" applyFont="1" applyAlignment="1" applyProtection="1">
      <alignment horizontal="left"/>
    </xf>
    <xf numFmtId="0" fontId="3" fillId="0" borderId="0" xfId="0" applyFont="1" applyBorder="1" applyAlignment="1" applyProtection="1">
      <alignment horizontal="left"/>
    </xf>
    <xf numFmtId="0" fontId="1" fillId="17" borderId="0" xfId="0" applyFont="1" applyFill="1" applyAlignment="1" applyProtection="1"/>
    <xf numFmtId="0" fontId="6" fillId="17" borderId="0" xfId="0" applyFont="1" applyFill="1" applyAlignment="1" applyProtection="1"/>
    <xf numFmtId="0" fontId="1" fillId="0" borderId="0" xfId="0" applyFont="1" applyBorder="1" applyAlignment="1" applyProtection="1"/>
    <xf numFmtId="0" fontId="8" fillId="17" borderId="0" xfId="0" applyFont="1" applyFill="1" applyAlignment="1" applyProtection="1"/>
    <xf numFmtId="0" fontId="1" fillId="0" borderId="13" xfId="0" applyFont="1" applyBorder="1" applyAlignment="1" applyProtection="1"/>
    <xf numFmtId="0" fontId="1" fillId="0" borderId="0" xfId="0" applyFont="1" applyAlignment="1" applyProtection="1"/>
    <xf numFmtId="0" fontId="6" fillId="17" borderId="0" xfId="0" applyFont="1" applyFill="1" applyBorder="1" applyAlignment="1" applyProtection="1"/>
    <xf numFmtId="0" fontId="1" fillId="0" borderId="0" xfId="0" applyFont="1" applyFill="1" applyBorder="1" applyAlignment="1" applyProtection="1"/>
    <xf numFmtId="0" fontId="6" fillId="0" borderId="0" xfId="0" applyFont="1" applyAlignment="1" applyProtection="1"/>
    <xf numFmtId="0" fontId="4" fillId="17" borderId="0" xfId="0" applyFont="1" applyFill="1" applyAlignment="1" applyProtection="1"/>
    <xf numFmtId="0" fontId="4" fillId="17" borderId="0" xfId="0" applyFont="1" applyFill="1" applyAlignment="1" applyProtection="1">
      <alignment horizontal="right"/>
    </xf>
    <xf numFmtId="0" fontId="4" fillId="17" borderId="0" xfId="0" applyFont="1" applyFill="1" applyBorder="1" applyAlignment="1" applyProtection="1">
      <alignment horizontal="left"/>
    </xf>
    <xf numFmtId="0" fontId="6" fillId="0" borderId="0" xfId="0" applyFont="1" applyFill="1" applyBorder="1" applyAlignment="1" applyProtection="1"/>
    <xf numFmtId="0" fontId="9" fillId="17" borderId="0" xfId="0" applyFont="1" applyFill="1" applyBorder="1" applyAlignment="1" applyProtection="1"/>
    <xf numFmtId="0" fontId="1" fillId="0" borderId="26" xfId="0" applyFont="1" applyFill="1" applyBorder="1" applyAlignment="1" applyProtection="1"/>
    <xf numFmtId="0" fontId="4" fillId="17" borderId="12" xfId="0" applyFont="1" applyFill="1" applyBorder="1" applyAlignment="1" applyProtection="1"/>
    <xf numFmtId="0" fontId="21" fillId="0" borderId="12" xfId="0" applyFont="1" applyFill="1" applyBorder="1" applyAlignment="1" applyProtection="1"/>
    <xf numFmtId="166" fontId="6" fillId="0" borderId="18" xfId="0" applyNumberFormat="1" applyFont="1" applyFill="1" applyBorder="1" applyAlignment="1" applyProtection="1"/>
    <xf numFmtId="3" fontId="4" fillId="0" borderId="13" xfId="0" applyNumberFormat="1" applyFont="1" applyFill="1" applyBorder="1" applyAlignment="1" applyProtection="1">
      <alignment horizontal="center"/>
    </xf>
    <xf numFmtId="0" fontId="5" fillId="0" borderId="13" xfId="0" applyFont="1" applyFill="1" applyBorder="1" applyAlignment="1" applyProtection="1">
      <alignment vertical="top"/>
    </xf>
    <xf numFmtId="0" fontId="6" fillId="0" borderId="31" xfId="0" applyFont="1" applyFill="1" applyBorder="1" applyAlignment="1" applyProtection="1">
      <alignment horizontal="center"/>
    </xf>
    <xf numFmtId="0" fontId="6" fillId="0" borderId="18" xfId="0" applyFont="1" applyFill="1" applyBorder="1" applyAlignment="1" applyProtection="1">
      <alignment horizontal="center" wrapText="1"/>
    </xf>
    <xf numFmtId="0" fontId="1" fillId="17" borderId="0" xfId="0" applyFont="1" applyFill="1" applyBorder="1" applyAlignment="1" applyProtection="1"/>
    <xf numFmtId="0" fontId="5" fillId="0" borderId="0" xfId="0" applyFont="1" applyAlignment="1" applyProtection="1">
      <alignment horizontal="left"/>
    </xf>
    <xf numFmtId="0" fontId="1" fillId="0" borderId="0" xfId="0" applyNumberFormat="1" applyFont="1" applyAlignment="1" applyProtection="1"/>
    <xf numFmtId="0" fontId="2" fillId="0" borderId="0" xfId="0" applyFont="1" applyAlignment="1" applyProtection="1"/>
    <xf numFmtId="164" fontId="1" fillId="0" borderId="0" xfId="0" applyNumberFormat="1" applyFont="1" applyAlignment="1" applyProtection="1">
      <alignment horizontal="center"/>
    </xf>
    <xf numFmtId="0" fontId="2" fillId="0" borderId="0" xfId="0" applyNumberFormat="1" applyFont="1" applyAlignment="1" applyProtection="1"/>
    <xf numFmtId="0" fontId="2" fillId="0" borderId="0" xfId="0" applyNumberFormat="1" applyFont="1" applyBorder="1" applyAlignment="1" applyProtection="1"/>
    <xf numFmtId="164" fontId="30" fillId="0" borderId="0" xfId="0" quotePrefix="1" applyNumberFormat="1" applyFont="1" applyAlignment="1" applyProtection="1"/>
    <xf numFmtId="164" fontId="5" fillId="18" borderId="0" xfId="0" applyNumberFormat="1" applyFont="1" applyFill="1" applyBorder="1" applyAlignment="1" applyProtection="1">
      <alignment horizontal="center"/>
    </xf>
    <xf numFmtId="164" fontId="5" fillId="18" borderId="0" xfId="0" quotePrefix="1" applyNumberFormat="1" applyFont="1" applyFill="1" applyBorder="1" applyAlignment="1" applyProtection="1">
      <alignment horizontal="center"/>
    </xf>
    <xf numFmtId="164" fontId="3" fillId="0" borderId="0" xfId="0" quotePrefix="1" applyNumberFormat="1" applyFont="1" applyBorder="1" applyAlignment="1" applyProtection="1">
      <alignment horizontal="right"/>
    </xf>
    <xf numFmtId="0" fontId="34" fillId="0" borderId="0" xfId="0" applyFont="1" applyAlignment="1" applyProtection="1">
      <alignment horizontal="left"/>
    </xf>
    <xf numFmtId="0" fontId="9" fillId="17" borderId="0" xfId="38" applyFont="1" applyFill="1" applyBorder="1" applyAlignment="1" applyProtection="1">
      <alignment horizontal="right"/>
    </xf>
    <xf numFmtId="3" fontId="2" fillId="21" borderId="18" xfId="0" applyNumberFormat="1" applyFont="1" applyFill="1" applyBorder="1" applyAlignment="1" applyProtection="1"/>
    <xf numFmtId="169" fontId="2" fillId="21" borderId="18" xfId="0" applyNumberFormat="1" applyFont="1" applyFill="1" applyBorder="1" applyAlignment="1" applyProtection="1"/>
    <xf numFmtId="168" fontId="2" fillId="21" borderId="18" xfId="0" applyNumberFormat="1" applyFont="1" applyFill="1" applyBorder="1" applyAlignment="1" applyProtection="1"/>
    <xf numFmtId="0" fontId="1" fillId="24" borderId="0" xfId="0" applyFont="1" applyFill="1" applyBorder="1" applyAlignment="1" applyProtection="1"/>
    <xf numFmtId="0" fontId="3" fillId="24" borderId="0" xfId="0" applyFont="1" applyFill="1" applyProtection="1"/>
    <xf numFmtId="0" fontId="1" fillId="24" borderId="0" xfId="0" applyFont="1" applyFill="1" applyAlignment="1" applyProtection="1"/>
    <xf numFmtId="0" fontId="6" fillId="24" borderId="0" xfId="0" applyFont="1" applyFill="1" applyBorder="1" applyAlignment="1" applyProtection="1"/>
    <xf numFmtId="0" fontId="6" fillId="24" borderId="0" xfId="0" applyFont="1" applyFill="1" applyAlignment="1" applyProtection="1"/>
    <xf numFmtId="0" fontId="1" fillId="24" borderId="0" xfId="38" applyFont="1" applyFill="1" applyAlignment="1" applyProtection="1">
      <alignment horizontal="right"/>
    </xf>
    <xf numFmtId="14" fontId="9" fillId="24" borderId="0" xfId="38" applyNumberFormat="1" applyFont="1" applyFill="1" applyAlignment="1" applyProtection="1">
      <alignment horizontal="right"/>
    </xf>
    <xf numFmtId="14" fontId="10" fillId="24" borderId="16" xfId="38" applyNumberFormat="1" applyFont="1" applyFill="1" applyBorder="1" applyAlignment="1" applyProtection="1">
      <alignment horizontal="left"/>
      <protection locked="0"/>
    </xf>
    <xf numFmtId="0" fontId="6" fillId="24" borderId="0" xfId="38" applyFont="1" applyFill="1" applyBorder="1" applyAlignment="1" applyProtection="1">
      <alignment horizontal="right"/>
    </xf>
    <xf numFmtId="0" fontId="6" fillId="24" borderId="0" xfId="38" applyFont="1" applyFill="1" applyAlignment="1" applyProtection="1">
      <alignment horizontal="right"/>
    </xf>
    <xf numFmtId="14" fontId="9" fillId="24" borderId="0" xfId="0" applyNumberFormat="1" applyFont="1" applyFill="1" applyAlignment="1" applyProtection="1">
      <alignment horizontal="right"/>
    </xf>
    <xf numFmtId="0" fontId="1" fillId="24" borderId="17" xfId="0" applyNumberFormat="1" applyFont="1" applyFill="1" applyBorder="1" applyAlignment="1" applyProtection="1">
      <alignment horizontal="right"/>
    </xf>
    <xf numFmtId="1" fontId="1" fillId="24" borderId="0" xfId="0" applyNumberFormat="1" applyFont="1" applyFill="1" applyBorder="1" applyAlignment="1" applyProtection="1">
      <alignment horizontal="center"/>
    </xf>
    <xf numFmtId="0" fontId="26" fillId="24" borderId="19" xfId="0" applyNumberFormat="1" applyFont="1" applyFill="1" applyBorder="1" applyAlignment="1" applyProtection="1">
      <alignment horizontal="left"/>
    </xf>
    <xf numFmtId="1" fontId="1" fillId="24" borderId="18" xfId="0" applyNumberFormat="1" applyFont="1" applyFill="1" applyBorder="1" applyAlignment="1" applyProtection="1">
      <alignment horizontal="center"/>
    </xf>
    <xf numFmtId="0" fontId="26" fillId="24" borderId="19" xfId="0" applyNumberFormat="1" applyFont="1" applyFill="1" applyBorder="1" applyAlignment="1" applyProtection="1">
      <alignment horizontal="right"/>
    </xf>
    <xf numFmtId="0" fontId="5" fillId="24" borderId="0" xfId="0" applyFont="1" applyFill="1" applyAlignment="1" applyProtection="1"/>
    <xf numFmtId="0" fontId="5" fillId="24" borderId="0" xfId="0" applyFont="1" applyFill="1" applyAlignment="1" applyProtection="1">
      <alignment horizontal="right"/>
    </xf>
    <xf numFmtId="0" fontId="5" fillId="24" borderId="0" xfId="0" applyNumberFormat="1" applyFont="1" applyFill="1" applyAlignment="1" applyProtection="1">
      <alignment horizontal="right"/>
    </xf>
    <xf numFmtId="14" fontId="4" fillId="24" borderId="10" xfId="0" applyNumberFormat="1" applyFont="1" applyFill="1" applyBorder="1" applyAlignment="1" applyProtection="1">
      <alignment horizontal="left"/>
      <protection locked="0"/>
    </xf>
    <xf numFmtId="0" fontId="6" fillId="24" borderId="23" xfId="0" applyFont="1" applyFill="1" applyBorder="1" applyAlignment="1" applyProtection="1">
      <alignment wrapText="1"/>
    </xf>
    <xf numFmtId="0" fontId="1" fillId="24" borderId="15" xfId="0" applyFont="1" applyFill="1" applyBorder="1" applyAlignment="1" applyProtection="1"/>
    <xf numFmtId="0" fontId="10" fillId="24" borderId="0" xfId="0" applyFont="1" applyFill="1" applyAlignment="1" applyProtection="1">
      <alignment horizontal="left" vertical="top" wrapText="1"/>
    </xf>
    <xf numFmtId="0" fontId="1" fillId="24" borderId="17" xfId="0" applyFont="1" applyFill="1" applyBorder="1" applyAlignment="1" applyProtection="1">
      <alignment horizontal="right"/>
    </xf>
    <xf numFmtId="0" fontId="5" fillId="24" borderId="19" xfId="0" applyFont="1" applyFill="1" applyBorder="1" applyAlignment="1" applyProtection="1">
      <alignment horizontal="left"/>
    </xf>
    <xf numFmtId="0" fontId="1" fillId="24" borderId="17" xfId="0" applyFont="1" applyFill="1" applyBorder="1" applyAlignment="1" applyProtection="1"/>
    <xf numFmtId="164" fontId="5" fillId="24" borderId="15" xfId="0" applyNumberFormat="1" applyFont="1" applyFill="1" applyBorder="1" applyAlignment="1" applyProtection="1">
      <alignment horizontal="right"/>
    </xf>
    <xf numFmtId="0" fontId="5" fillId="24" borderId="13" xfId="0" applyFont="1" applyFill="1" applyBorder="1" applyAlignment="1" applyProtection="1">
      <alignment horizontal="left"/>
    </xf>
    <xf numFmtId="14" fontId="52" fillId="24" borderId="0" xfId="0" applyNumberFormat="1" applyFont="1" applyFill="1" applyAlignment="1" applyProtection="1">
      <alignment horizontal="right"/>
    </xf>
    <xf numFmtId="14" fontId="52" fillId="24" borderId="0" xfId="0" applyNumberFormat="1" applyFont="1" applyFill="1" applyBorder="1" applyAlignment="1" applyProtection="1">
      <alignment horizontal="left"/>
    </xf>
    <xf numFmtId="1" fontId="1" fillId="24" borderId="19" xfId="0" applyNumberFormat="1" applyFont="1" applyFill="1" applyBorder="1" applyAlignment="1" applyProtection="1">
      <alignment horizontal="center"/>
    </xf>
    <xf numFmtId="0" fontId="13" fillId="24" borderId="0" xfId="0" applyFont="1" applyFill="1" applyBorder="1" applyAlignment="1" applyProtection="1">
      <alignment horizontal="left"/>
    </xf>
    <xf numFmtId="0" fontId="1" fillId="24" borderId="50" xfId="0" applyFont="1" applyFill="1" applyBorder="1" applyAlignment="1" applyProtection="1"/>
    <xf numFmtId="164" fontId="14" fillId="24" borderId="51" xfId="0" applyNumberFormat="1" applyFont="1" applyFill="1" applyBorder="1" applyAlignment="1" applyProtection="1">
      <alignment horizontal="center"/>
    </xf>
    <xf numFmtId="0" fontId="1" fillId="24" borderId="51" xfId="0" applyFont="1" applyFill="1" applyBorder="1" applyAlignment="1" applyProtection="1"/>
    <xf numFmtId="0" fontId="1" fillId="24" borderId="53" xfId="0" applyFont="1" applyFill="1" applyBorder="1" applyAlignment="1" applyProtection="1"/>
    <xf numFmtId="0" fontId="54" fillId="24" borderId="54" xfId="38" applyFont="1" applyFill="1" applyBorder="1" applyAlignment="1" applyProtection="1">
      <alignment horizontal="left"/>
    </xf>
    <xf numFmtId="0" fontId="15" fillId="24" borderId="0" xfId="0" applyFont="1" applyFill="1" applyBorder="1" applyAlignment="1" applyProtection="1"/>
    <xf numFmtId="14" fontId="14" fillId="24" borderId="0" xfId="0" applyNumberFormat="1" applyFont="1" applyFill="1" applyBorder="1" applyAlignment="1" applyProtection="1">
      <alignment horizontal="right"/>
    </xf>
    <xf numFmtId="0" fontId="1" fillId="24" borderId="18" xfId="0" applyFont="1" applyFill="1" applyBorder="1" applyAlignment="1" applyProtection="1"/>
    <xf numFmtId="164" fontId="14" fillId="24" borderId="54" xfId="0" applyNumberFormat="1" applyFont="1" applyFill="1" applyBorder="1" applyAlignment="1" applyProtection="1">
      <alignment horizontal="left"/>
    </xf>
    <xf numFmtId="0" fontId="11" fillId="24" borderId="0" xfId="0" applyFont="1" applyFill="1" applyBorder="1" applyAlignment="1" applyProtection="1">
      <alignment horizontal="left"/>
    </xf>
    <xf numFmtId="0" fontId="11" fillId="24" borderId="0" xfId="0" applyFont="1" applyFill="1" applyBorder="1" applyAlignment="1" applyProtection="1">
      <alignment horizontal="right"/>
    </xf>
    <xf numFmtId="164" fontId="14" fillId="24" borderId="56" xfId="0" applyNumberFormat="1" applyFont="1" applyFill="1" applyBorder="1" applyAlignment="1" applyProtection="1">
      <alignment horizontal="left"/>
    </xf>
    <xf numFmtId="0" fontId="11" fillId="24" borderId="57" xfId="0" applyFont="1" applyFill="1" applyBorder="1" applyAlignment="1" applyProtection="1">
      <alignment horizontal="right"/>
    </xf>
    <xf numFmtId="0" fontId="11" fillId="24" borderId="57" xfId="0" applyFont="1" applyFill="1" applyBorder="1" applyAlignment="1" applyProtection="1">
      <alignment horizontal="left"/>
    </xf>
    <xf numFmtId="14" fontId="14" fillId="24" borderId="57" xfId="0" applyNumberFormat="1" applyFont="1" applyFill="1" applyBorder="1" applyAlignment="1" applyProtection="1">
      <alignment horizontal="right"/>
    </xf>
    <xf numFmtId="0" fontId="1" fillId="24" borderId="57" xfId="0" applyFont="1" applyFill="1" applyBorder="1" applyAlignment="1" applyProtection="1"/>
    <xf numFmtId="14" fontId="18" fillId="24" borderId="57" xfId="0" applyNumberFormat="1" applyFont="1" applyFill="1" applyBorder="1" applyAlignment="1" applyProtection="1">
      <alignment vertical="top" wrapText="1"/>
    </xf>
    <xf numFmtId="0" fontId="1" fillId="24" borderId="58" xfId="0" applyFont="1" applyFill="1" applyBorder="1" applyAlignment="1" applyProtection="1"/>
    <xf numFmtId="164" fontId="14" fillId="24" borderId="0" xfId="0" applyNumberFormat="1" applyFont="1" applyFill="1" applyBorder="1" applyAlignment="1" applyProtection="1">
      <alignment horizontal="left"/>
    </xf>
    <xf numFmtId="0" fontId="14" fillId="24" borderId="0" xfId="0" applyFont="1" applyFill="1" applyBorder="1" applyAlignment="1" applyProtection="1">
      <alignment horizontal="left"/>
    </xf>
    <xf numFmtId="0" fontId="14" fillId="24" borderId="0" xfId="0" applyFont="1" applyFill="1" applyBorder="1" applyAlignment="1" applyProtection="1">
      <alignment horizontal="center"/>
    </xf>
    <xf numFmtId="14" fontId="12" fillId="24" borderId="0" xfId="0" applyNumberFormat="1" applyFont="1" applyFill="1" applyBorder="1" applyAlignment="1" applyProtection="1"/>
    <xf numFmtId="0" fontId="17" fillId="25" borderId="0" xfId="0" applyFont="1" applyFill="1" applyBorder="1" applyAlignment="1" applyProtection="1">
      <alignment horizontal="center" vertical="center"/>
    </xf>
    <xf numFmtId="0" fontId="17" fillId="26" borderId="0" xfId="0" applyFont="1" applyFill="1" applyBorder="1" applyAlignment="1" applyProtection="1"/>
    <xf numFmtId="0" fontId="17" fillId="25" borderId="0" xfId="0" applyFont="1" applyFill="1" applyBorder="1" applyAlignment="1" applyProtection="1">
      <alignment horizontal="right" vertical="center"/>
    </xf>
    <xf numFmtId="0" fontId="35" fillId="24" borderId="0" xfId="0" applyFont="1" applyFill="1" applyProtection="1"/>
    <xf numFmtId="0" fontId="4" fillId="24" borderId="0" xfId="0" applyFont="1" applyFill="1" applyAlignment="1" applyProtection="1"/>
    <xf numFmtId="0" fontId="4" fillId="24" borderId="0" xfId="0" applyFont="1" applyFill="1" applyAlignment="1" applyProtection="1">
      <alignment horizontal="right"/>
    </xf>
    <xf numFmtId="0" fontId="58" fillId="24" borderId="0" xfId="0" applyFont="1" applyFill="1" applyBorder="1" applyAlignment="1" applyProtection="1"/>
    <xf numFmtId="0" fontId="59" fillId="24" borderId="0" xfId="0" applyFont="1" applyFill="1" applyBorder="1" applyAlignment="1" applyProtection="1"/>
    <xf numFmtId="0" fontId="59" fillId="24" borderId="0" xfId="0" applyFont="1" applyFill="1" applyAlignment="1" applyProtection="1"/>
    <xf numFmtId="0" fontId="60" fillId="24" borderId="0" xfId="0" applyFont="1" applyFill="1" applyAlignment="1" applyProtection="1"/>
    <xf numFmtId="0" fontId="4" fillId="24" borderId="0" xfId="0" applyFont="1" applyFill="1" applyBorder="1" applyAlignment="1" applyProtection="1">
      <alignment horizontal="left"/>
    </xf>
    <xf numFmtId="0" fontId="17" fillId="26" borderId="0" xfId="0" applyFont="1" applyFill="1" applyBorder="1" applyAlignment="1" applyProtection="1">
      <alignment horizontal="center" vertical="center"/>
    </xf>
    <xf numFmtId="0" fontId="1" fillId="24" borderId="26" xfId="0" applyFont="1" applyFill="1" applyBorder="1" applyAlignment="1" applyProtection="1"/>
    <xf numFmtId="0" fontId="5" fillId="24" borderId="21" xfId="0" applyFont="1" applyFill="1" applyBorder="1" applyAlignment="1" applyProtection="1"/>
    <xf numFmtId="0" fontId="1" fillId="24" borderId="15" xfId="0" applyFont="1" applyFill="1" applyBorder="1" applyAlignment="1" applyProtection="1">
      <alignment vertical="top"/>
    </xf>
    <xf numFmtId="0" fontId="1" fillId="24" borderId="22" xfId="0" applyFont="1" applyFill="1" applyBorder="1" applyAlignment="1" applyProtection="1">
      <alignment horizontal="left" vertical="top" wrapText="1"/>
    </xf>
    <xf numFmtId="0" fontId="1" fillId="24" borderId="31" xfId="0" applyFont="1" applyFill="1" applyBorder="1" applyAlignment="1" applyProtection="1">
      <alignment wrapText="1"/>
    </xf>
    <xf numFmtId="0" fontId="1" fillId="24" borderId="31" xfId="0" applyFont="1" applyFill="1" applyBorder="1" applyAlignment="1" applyProtection="1"/>
    <xf numFmtId="0" fontId="1" fillId="24" borderId="13" xfId="0" applyFont="1" applyFill="1" applyBorder="1" applyAlignment="1" applyProtection="1"/>
    <xf numFmtId="0" fontId="1" fillId="24" borderId="21" xfId="0" applyFont="1" applyFill="1" applyBorder="1" applyAlignment="1" applyProtection="1"/>
    <xf numFmtId="0" fontId="28" fillId="24" borderId="17" xfId="0" applyFont="1" applyFill="1" applyBorder="1" applyAlignment="1" applyProtection="1">
      <alignment horizontal="left"/>
    </xf>
    <xf numFmtId="164" fontId="26" fillId="24" borderId="0" xfId="0" applyNumberFormat="1" applyFont="1" applyFill="1" applyAlignment="1" applyProtection="1">
      <alignment horizontal="right"/>
    </xf>
    <xf numFmtId="0" fontId="5" fillId="24" borderId="0" xfId="0" applyFont="1" applyFill="1" applyBorder="1" applyAlignment="1" applyProtection="1"/>
    <xf numFmtId="0" fontId="19" fillId="24" borderId="0" xfId="0" applyFont="1" applyFill="1" applyBorder="1" applyAlignment="1" applyProtection="1"/>
    <xf numFmtId="0" fontId="20" fillId="24" borderId="0" xfId="0" applyFont="1" applyFill="1" applyBorder="1" applyAlignment="1" applyProtection="1">
      <alignment wrapText="1"/>
    </xf>
    <xf numFmtId="0" fontId="5" fillId="24" borderId="0" xfId="38" applyNumberFormat="1" applyFont="1" applyFill="1" applyBorder="1" applyAlignment="1" applyProtection="1"/>
    <xf numFmtId="1" fontId="5" fillId="24" borderId="0" xfId="0" applyNumberFormat="1" applyFont="1" applyFill="1" applyBorder="1" applyAlignment="1" applyProtection="1"/>
    <xf numFmtId="0" fontId="1" fillId="24" borderId="0" xfId="0" applyFont="1" applyFill="1" applyAlignment="1" applyProtection="1">
      <alignment wrapText="1"/>
    </xf>
    <xf numFmtId="1" fontId="14" fillId="22" borderId="59" xfId="0" applyNumberFormat="1" applyFont="1" applyFill="1" applyBorder="1" applyAlignment="1" applyProtection="1">
      <alignment horizontal="right"/>
      <protection locked="0"/>
    </xf>
    <xf numFmtId="0" fontId="1" fillId="17" borderId="30" xfId="0" applyFont="1" applyFill="1" applyBorder="1" applyAlignment="1" applyProtection="1"/>
    <xf numFmtId="0" fontId="7" fillId="23" borderId="60" xfId="0" applyFont="1" applyFill="1" applyBorder="1" applyAlignment="1" applyProtection="1">
      <alignment horizontal="center"/>
    </xf>
    <xf numFmtId="0" fontId="7" fillId="23" borderId="61" xfId="0" applyFont="1" applyFill="1" applyBorder="1" applyAlignment="1" applyProtection="1">
      <alignment horizontal="center"/>
    </xf>
    <xf numFmtId="0" fontId="7" fillId="23" borderId="62" xfId="0" applyFont="1" applyFill="1" applyBorder="1" applyAlignment="1" applyProtection="1">
      <alignment horizontal="center"/>
    </xf>
    <xf numFmtId="3" fontId="4" fillId="21" borderId="18" xfId="0" applyNumberFormat="1" applyFont="1" applyFill="1" applyBorder="1" applyAlignment="1" applyProtection="1">
      <alignment horizontal="center"/>
    </xf>
    <xf numFmtId="1" fontId="6" fillId="21" borderId="18" xfId="28" applyNumberFormat="1" applyFont="1" applyFill="1" applyBorder="1" applyAlignment="1" applyProtection="1">
      <alignment horizontal="center"/>
    </xf>
    <xf numFmtId="1" fontId="6" fillId="21" borderId="12" xfId="28" applyNumberFormat="1" applyFont="1" applyFill="1" applyBorder="1" applyAlignment="1" applyProtection="1">
      <alignment horizontal="center"/>
    </xf>
    <xf numFmtId="0" fontId="6" fillId="21" borderId="18" xfId="0" applyNumberFormat="1" applyFont="1" applyFill="1" applyBorder="1" applyAlignment="1" applyProtection="1">
      <alignment horizontal="center"/>
    </xf>
    <xf numFmtId="0" fontId="24" fillId="21" borderId="18" xfId="0" applyNumberFormat="1" applyFont="1" applyFill="1" applyBorder="1" applyAlignment="1" applyProtection="1">
      <alignment horizontal="center"/>
    </xf>
    <xf numFmtId="166" fontId="6" fillId="0" borderId="12" xfId="0" applyNumberFormat="1" applyFont="1" applyFill="1" applyBorder="1" applyAlignment="1" applyProtection="1"/>
    <xf numFmtId="0" fontId="4" fillId="17" borderId="67" xfId="0" applyFont="1" applyFill="1" applyBorder="1" applyAlignment="1" applyProtection="1"/>
    <xf numFmtId="0" fontId="21" fillId="0" borderId="67" xfId="0" applyFont="1" applyFill="1" applyBorder="1" applyAlignment="1" applyProtection="1"/>
    <xf numFmtId="0" fontId="5" fillId="0" borderId="71" xfId="0" applyFont="1" applyFill="1" applyBorder="1" applyAlignment="1" applyProtection="1">
      <alignment vertical="top"/>
    </xf>
    <xf numFmtId="0" fontId="17" fillId="25" borderId="25" xfId="0" applyFont="1" applyFill="1" applyBorder="1" applyAlignment="1" applyProtection="1">
      <alignment horizontal="center" vertical="center"/>
    </xf>
    <xf numFmtId="0" fontId="17" fillId="26" borderId="25" xfId="0" applyFont="1" applyFill="1" applyBorder="1" applyAlignment="1" applyProtection="1">
      <alignment horizontal="center" vertical="center"/>
    </xf>
    <xf numFmtId="49" fontId="61" fillId="23" borderId="60" xfId="0" applyNumberFormat="1" applyFont="1" applyFill="1" applyBorder="1" applyAlignment="1" applyProtection="1">
      <alignment horizontal="left" wrapText="1"/>
    </xf>
    <xf numFmtId="0" fontId="61" fillId="23" borderId="61" xfId="0" applyFont="1" applyFill="1" applyBorder="1" applyAlignment="1" applyProtection="1"/>
    <xf numFmtId="0" fontId="53" fillId="23" borderId="61" xfId="0" applyFont="1" applyFill="1" applyBorder="1" applyAlignment="1" applyProtection="1"/>
    <xf numFmtId="0" fontId="53" fillId="23" borderId="62" xfId="0" applyFont="1" applyFill="1" applyBorder="1" applyAlignment="1" applyProtection="1"/>
    <xf numFmtId="49" fontId="61" fillId="23" borderId="63" xfId="0" applyNumberFormat="1" applyFont="1" applyFill="1" applyBorder="1" applyAlignment="1" applyProtection="1">
      <alignment horizontal="left" wrapText="1"/>
    </xf>
    <xf numFmtId="0" fontId="61" fillId="23" borderId="64" xfId="0" applyFont="1" applyFill="1" applyBorder="1" applyAlignment="1" applyProtection="1"/>
    <xf numFmtId="0" fontId="53" fillId="23" borderId="64" xfId="0" applyFont="1" applyFill="1" applyBorder="1" applyAlignment="1" applyProtection="1"/>
    <xf numFmtId="0" fontId="53" fillId="23" borderId="65" xfId="0" applyFont="1" applyFill="1" applyBorder="1" applyAlignment="1" applyProtection="1"/>
    <xf numFmtId="0" fontId="53" fillId="23" borderId="66" xfId="0" applyFont="1" applyFill="1" applyBorder="1" applyAlignment="1" applyProtection="1"/>
    <xf numFmtId="49" fontId="61" fillId="23" borderId="60" xfId="0" applyNumberFormat="1" applyFont="1" applyFill="1" applyBorder="1" applyAlignment="1" applyProtection="1">
      <alignment horizontal="left"/>
    </xf>
    <xf numFmtId="49" fontId="61" fillId="23" borderId="61" xfId="38" applyNumberFormat="1" applyFont="1" applyFill="1" applyBorder="1" applyAlignment="1" applyProtection="1">
      <alignment horizontal="left"/>
    </xf>
    <xf numFmtId="49" fontId="61" fillId="23" borderId="61" xfId="0" applyNumberFormat="1" applyFont="1" applyFill="1" applyBorder="1" applyAlignment="1" applyProtection="1">
      <alignment horizontal="left"/>
    </xf>
    <xf numFmtId="0" fontId="1" fillId="24" borderId="37" xfId="0" applyFont="1" applyFill="1" applyBorder="1" applyAlignment="1" applyProtection="1"/>
    <xf numFmtId="0" fontId="6" fillId="24" borderId="21" xfId="0" applyFont="1" applyFill="1" applyBorder="1" applyAlignment="1" applyProtection="1"/>
    <xf numFmtId="167" fontId="6" fillId="24" borderId="21" xfId="28" applyNumberFormat="1" applyFont="1" applyFill="1" applyBorder="1" applyAlignment="1" applyProtection="1"/>
    <xf numFmtId="167" fontId="6" fillId="24" borderId="30" xfId="28" applyNumberFormat="1" applyFont="1" applyFill="1" applyBorder="1" applyAlignment="1" applyProtection="1"/>
    <xf numFmtId="0" fontId="6" fillId="24" borderId="30" xfId="0" applyFont="1" applyFill="1" applyBorder="1" applyAlignment="1" applyProtection="1"/>
    <xf numFmtId="0" fontId="6" fillId="24" borderId="31" xfId="0" applyFont="1" applyFill="1" applyBorder="1" applyAlignment="1" applyProtection="1"/>
    <xf numFmtId="0" fontId="25" fillId="24" borderId="33" xfId="0" applyFont="1" applyFill="1" applyBorder="1" applyAlignment="1" applyProtection="1"/>
    <xf numFmtId="0" fontId="9" fillId="24" borderId="0" xfId="0" applyFont="1" applyFill="1" applyAlignment="1" applyProtection="1">
      <alignment horizontal="center"/>
    </xf>
    <xf numFmtId="0" fontId="6" fillId="24" borderId="15" xfId="0" applyFont="1" applyFill="1" applyBorder="1" applyAlignment="1" applyProtection="1"/>
    <xf numFmtId="0" fontId="6" fillId="24" borderId="17" xfId="0" applyFont="1" applyFill="1" applyBorder="1" applyAlignment="1" applyProtection="1"/>
    <xf numFmtId="0" fontId="26" fillId="24" borderId="0" xfId="0" applyNumberFormat="1" applyFont="1" applyFill="1" applyAlignment="1" applyProtection="1">
      <alignment horizontal="right"/>
    </xf>
    <xf numFmtId="0" fontId="5" fillId="24" borderId="0" xfId="0" applyFont="1" applyFill="1" applyAlignment="1" applyProtection="1">
      <alignment horizontal="left"/>
    </xf>
    <xf numFmtId="0" fontId="5" fillId="24" borderId="0" xfId="0" applyFont="1" applyFill="1" applyAlignment="1" applyProtection="1">
      <alignment horizontal="center"/>
    </xf>
    <xf numFmtId="164" fontId="26" fillId="24" borderId="0" xfId="0" applyNumberFormat="1" applyFont="1" applyFill="1" applyBorder="1" applyAlignment="1" applyProtection="1">
      <alignment horizontal="left"/>
    </xf>
    <xf numFmtId="0" fontId="26" fillId="24" borderId="0" xfId="0" applyNumberFormat="1" applyFont="1" applyFill="1" applyBorder="1" applyAlignment="1" applyProtection="1">
      <alignment horizontal="left"/>
    </xf>
    <xf numFmtId="0" fontId="6" fillId="24" borderId="29" xfId="0" applyFont="1" applyFill="1" applyBorder="1" applyAlignment="1" applyProtection="1"/>
    <xf numFmtId="0" fontId="6" fillId="24" borderId="26" xfId="0" applyFont="1" applyFill="1" applyBorder="1" applyAlignment="1" applyProtection="1"/>
    <xf numFmtId="0" fontId="5" fillId="24" borderId="0" xfId="0" applyFont="1" applyFill="1" applyBorder="1" applyAlignment="1" applyProtection="1">
      <alignment horizontal="center"/>
    </xf>
    <xf numFmtId="0" fontId="6" fillId="24" borderId="19" xfId="0" applyFont="1" applyFill="1" applyBorder="1" applyAlignment="1" applyProtection="1"/>
    <xf numFmtId="0" fontId="1" fillId="24" borderId="0" xfId="0" applyFont="1" applyFill="1" applyBorder="1" applyAlignment="1" applyProtection="1">
      <alignment vertical="top"/>
    </xf>
    <xf numFmtId="0" fontId="4" fillId="24" borderId="11" xfId="0" applyFont="1" applyFill="1" applyBorder="1" applyAlignment="1" applyProtection="1">
      <alignment horizontal="left" vertical="top" wrapText="1"/>
    </xf>
    <xf numFmtId="0" fontId="1" fillId="24" borderId="32" xfId="0" applyFont="1" applyFill="1" applyBorder="1" applyAlignment="1" applyProtection="1"/>
    <xf numFmtId="0" fontId="1" fillId="24" borderId="12" xfId="0" applyFont="1" applyFill="1" applyBorder="1" applyAlignment="1" applyProtection="1">
      <alignment horizontal="left" vertical="top" wrapText="1"/>
    </xf>
    <xf numFmtId="0" fontId="4" fillId="24" borderId="12" xfId="0" applyNumberFormat="1" applyFont="1" applyFill="1" applyBorder="1" applyAlignment="1" applyProtection="1">
      <alignment horizontal="center" wrapText="1"/>
    </xf>
    <xf numFmtId="0" fontId="4" fillId="24" borderId="18" xfId="0" applyFont="1" applyFill="1" applyBorder="1" applyAlignment="1" applyProtection="1">
      <alignment horizontal="center" wrapText="1"/>
    </xf>
    <xf numFmtId="166" fontId="6" fillId="24" borderId="12" xfId="28" applyNumberFormat="1" applyFont="1" applyFill="1" applyBorder="1" applyAlignment="1" applyProtection="1">
      <alignment horizontal="right"/>
    </xf>
    <xf numFmtId="164" fontId="6" fillId="24" borderId="12" xfId="0" applyNumberFormat="1" applyFont="1" applyFill="1" applyBorder="1" applyAlignment="1" applyProtection="1">
      <alignment horizontal="right"/>
    </xf>
    <xf numFmtId="0" fontId="6" fillId="24" borderId="33" xfId="0" applyFont="1" applyFill="1" applyBorder="1" applyAlignment="1" applyProtection="1"/>
    <xf numFmtId="0" fontId="22" fillId="24" borderId="18" xfId="0" applyNumberFormat="1" applyFont="1" applyFill="1" applyBorder="1" applyAlignment="1" applyProtection="1">
      <alignment horizontal="center"/>
    </xf>
    <xf numFmtId="49" fontId="22" fillId="24" borderId="18" xfId="0" applyNumberFormat="1" applyFont="1" applyFill="1" applyBorder="1" applyAlignment="1" applyProtection="1">
      <alignment horizontal="center"/>
    </xf>
    <xf numFmtId="49" fontId="23" fillId="24" borderId="29" xfId="0" applyNumberFormat="1" applyFont="1" applyFill="1" applyBorder="1" applyAlignment="1" applyProtection="1"/>
    <xf numFmtId="0" fontId="6" fillId="24" borderId="13" xfId="0" applyFont="1" applyFill="1" applyBorder="1" applyAlignment="1" applyProtection="1"/>
    <xf numFmtId="49" fontId="23" fillId="24" borderId="19" xfId="0" applyNumberFormat="1" applyFont="1" applyFill="1" applyBorder="1" applyAlignment="1" applyProtection="1"/>
    <xf numFmtId="49" fontId="23" fillId="24" borderId="21" xfId="0" applyNumberFormat="1" applyFont="1" applyFill="1" applyBorder="1" applyAlignment="1" applyProtection="1"/>
    <xf numFmtId="0" fontId="6" fillId="24" borderId="22" xfId="0" applyFont="1" applyFill="1" applyBorder="1" applyAlignment="1" applyProtection="1"/>
    <xf numFmtId="0" fontId="1" fillId="24" borderId="0" xfId="0" applyFont="1" applyFill="1" applyBorder="1" applyAlignment="1" applyProtection="1">
      <alignment wrapText="1"/>
    </xf>
    <xf numFmtId="0" fontId="1" fillId="24" borderId="28" xfId="0" applyFont="1" applyFill="1" applyBorder="1" applyAlignment="1" applyProtection="1"/>
    <xf numFmtId="0" fontId="1" fillId="24" borderId="13" xfId="0" applyFont="1" applyFill="1" applyBorder="1" applyAlignment="1" applyProtection="1">
      <alignment horizontal="center"/>
    </xf>
    <xf numFmtId="0" fontId="1" fillId="24" borderId="21" xfId="0" applyFont="1" applyFill="1" applyBorder="1" applyAlignment="1" applyProtection="1">
      <alignment horizontal="center"/>
    </xf>
    <xf numFmtId="3" fontId="4" fillId="21" borderId="12" xfId="0" applyNumberFormat="1" applyFont="1" applyFill="1" applyBorder="1" applyAlignment="1" applyProtection="1">
      <alignment horizontal="center"/>
    </xf>
    <xf numFmtId="0" fontId="21" fillId="24" borderId="13" xfId="0" applyFont="1" applyFill="1" applyBorder="1" applyAlignment="1" applyProtection="1"/>
    <xf numFmtId="0" fontId="1" fillId="24" borderId="27" xfId="0" applyFont="1" applyFill="1" applyBorder="1" applyAlignment="1" applyProtection="1"/>
    <xf numFmtId="0" fontId="1" fillId="24" borderId="29" xfId="0" applyFont="1" applyFill="1" applyBorder="1" applyAlignment="1" applyProtection="1"/>
    <xf numFmtId="0" fontId="1" fillId="24" borderId="14" xfId="0" applyFont="1" applyFill="1" applyBorder="1" applyAlignment="1" applyProtection="1"/>
    <xf numFmtId="0" fontId="21" fillId="24" borderId="73" xfId="0" applyFont="1" applyFill="1" applyBorder="1" applyAlignment="1" applyProtection="1"/>
    <xf numFmtId="3" fontId="4" fillId="24" borderId="13" xfId="0" applyNumberFormat="1" applyFont="1" applyFill="1" applyBorder="1" applyAlignment="1" applyProtection="1">
      <alignment horizontal="center"/>
    </xf>
    <xf numFmtId="3" fontId="4" fillId="24" borderId="21" xfId="0" applyNumberFormat="1" applyFont="1" applyFill="1" applyBorder="1" applyAlignment="1" applyProtection="1">
      <alignment horizontal="center"/>
    </xf>
    <xf numFmtId="0" fontId="1" fillId="24" borderId="48" xfId="0" applyFont="1" applyFill="1" applyBorder="1" applyAlignment="1" applyProtection="1"/>
    <xf numFmtId="0" fontId="53" fillId="24" borderId="0" xfId="0" applyFont="1" applyFill="1" applyBorder="1" applyAlignment="1" applyProtection="1"/>
    <xf numFmtId="0" fontId="2" fillId="24" borderId="0" xfId="0" applyFont="1" applyFill="1" applyAlignment="1" applyProtection="1"/>
    <xf numFmtId="164" fontId="2" fillId="24" borderId="0" xfId="0" applyNumberFormat="1" applyFont="1" applyFill="1" applyAlignment="1" applyProtection="1">
      <alignment horizontal="center"/>
    </xf>
    <xf numFmtId="164" fontId="7" fillId="24" borderId="0" xfId="0" quotePrefix="1" applyNumberFormat="1" applyFont="1" applyFill="1" applyAlignment="1" applyProtection="1">
      <alignment horizontal="center"/>
    </xf>
    <xf numFmtId="164" fontId="32" fillId="24" borderId="0" xfId="0" applyNumberFormat="1" applyFont="1" applyFill="1" applyAlignment="1" applyProtection="1">
      <alignment horizontal="center"/>
    </xf>
    <xf numFmtId="0" fontId="3" fillId="24" borderId="0" xfId="0" applyFont="1" applyFill="1" applyAlignment="1" applyProtection="1"/>
    <xf numFmtId="0" fontId="27" fillId="24" borderId="0" xfId="0" applyNumberFormat="1" applyFont="1" applyFill="1" applyAlignment="1" applyProtection="1">
      <alignment horizontal="center"/>
    </xf>
    <xf numFmtId="164" fontId="1" fillId="24" borderId="0" xfId="0" applyNumberFormat="1" applyFont="1" applyFill="1" applyAlignment="1" applyProtection="1">
      <alignment horizontal="center"/>
    </xf>
    <xf numFmtId="14" fontId="10" fillId="24" borderId="16" xfId="0" applyNumberFormat="1" applyFont="1" applyFill="1" applyBorder="1" applyAlignment="1" applyProtection="1">
      <alignment horizontal="left"/>
    </xf>
    <xf numFmtId="0" fontId="1" fillId="24" borderId="0" xfId="0" applyFont="1" applyFill="1" applyBorder="1" applyAlignment="1" applyProtection="1">
      <alignment horizontal="center"/>
    </xf>
    <xf numFmtId="0" fontId="13" fillId="24" borderId="10" xfId="0" applyFont="1" applyFill="1" applyBorder="1" applyAlignment="1" applyProtection="1">
      <alignment horizontal="left"/>
    </xf>
    <xf numFmtId="0" fontId="1" fillId="24" borderId="18" xfId="0" applyFont="1" applyFill="1" applyBorder="1" applyAlignment="1" applyProtection="1">
      <alignment horizontal="center"/>
    </xf>
    <xf numFmtId="0" fontId="30" fillId="24" borderId="0" xfId="0" quotePrefix="1" applyFont="1" applyFill="1" applyAlignment="1" applyProtection="1">
      <alignment horizontal="right"/>
    </xf>
    <xf numFmtId="0" fontId="30" fillId="24" borderId="0" xfId="0" quotePrefix="1" applyFont="1" applyFill="1" applyAlignment="1" applyProtection="1">
      <alignment horizontal="left"/>
    </xf>
    <xf numFmtId="14" fontId="30" fillId="24" borderId="0" xfId="0" applyNumberFormat="1" applyFont="1" applyFill="1" applyAlignment="1" applyProtection="1">
      <alignment horizontal="right"/>
    </xf>
    <xf numFmtId="0" fontId="5" fillId="24" borderId="15" xfId="0" applyFont="1" applyFill="1" applyBorder="1" applyAlignment="1" applyProtection="1">
      <alignment horizontal="left"/>
    </xf>
    <xf numFmtId="0" fontId="56" fillId="24" borderId="0" xfId="0" applyFont="1" applyFill="1" applyBorder="1" applyAlignment="1" applyProtection="1"/>
    <xf numFmtId="164" fontId="30" fillId="24" borderId="0" xfId="0" quotePrefix="1" applyNumberFormat="1" applyFont="1" applyFill="1" applyAlignment="1" applyProtection="1">
      <alignment horizontal="left"/>
    </xf>
    <xf numFmtId="0" fontId="30" fillId="24" borderId="0" xfId="0" applyFont="1" applyFill="1" applyBorder="1" applyAlignment="1" applyProtection="1">
      <alignment horizontal="center"/>
    </xf>
    <xf numFmtId="170" fontId="30" fillId="24" borderId="10" xfId="0" applyNumberFormat="1" applyFont="1" applyFill="1" applyBorder="1" applyAlignment="1" applyProtection="1">
      <alignment horizontal="left"/>
    </xf>
    <xf numFmtId="0" fontId="2" fillId="24" borderId="0" xfId="0" applyNumberFormat="1" applyFont="1" applyFill="1" applyAlignment="1" applyProtection="1"/>
    <xf numFmtId="0" fontId="33" fillId="24" borderId="0" xfId="0" applyFont="1" applyFill="1" applyAlignment="1" applyProtection="1">
      <alignment horizontal="left" vertical="top" wrapText="1"/>
    </xf>
    <xf numFmtId="164" fontId="30" fillId="24" borderId="0" xfId="0" quotePrefix="1" applyNumberFormat="1" applyFont="1" applyFill="1" applyAlignment="1" applyProtection="1">
      <alignment horizontal="right"/>
    </xf>
    <xf numFmtId="0" fontId="2" fillId="24" borderId="10" xfId="0" applyNumberFormat="1" applyFont="1" applyFill="1" applyBorder="1" applyAlignment="1" applyProtection="1"/>
    <xf numFmtId="164" fontId="26" fillId="24" borderId="35" xfId="0" applyNumberFormat="1" applyFont="1" applyFill="1" applyBorder="1" applyAlignment="1" applyProtection="1">
      <alignment horizontal="center" vertical="top" wrapText="1"/>
    </xf>
    <xf numFmtId="164" fontId="26" fillId="24" borderId="24" xfId="0" applyNumberFormat="1" applyFont="1" applyFill="1" applyBorder="1" applyAlignment="1" applyProtection="1">
      <alignment horizontal="center" vertical="top" wrapText="1"/>
    </xf>
    <xf numFmtId="164" fontId="26" fillId="24" borderId="41" xfId="0" applyNumberFormat="1" applyFont="1" applyFill="1" applyBorder="1" applyAlignment="1" applyProtection="1">
      <alignment horizontal="center" vertical="top" wrapText="1"/>
    </xf>
    <xf numFmtId="0" fontId="26" fillId="24" borderId="24" xfId="0" applyFont="1" applyFill="1" applyBorder="1" applyAlignment="1" applyProtection="1">
      <alignment horizontal="center" vertical="top" wrapText="1"/>
    </xf>
    <xf numFmtId="0" fontId="30" fillId="24" borderId="24" xfId="0" applyNumberFormat="1" applyFont="1" applyFill="1" applyBorder="1" applyAlignment="1" applyProtection="1">
      <alignment horizontal="center" vertical="center"/>
    </xf>
    <xf numFmtId="164" fontId="2" fillId="24" borderId="20" xfId="0" applyNumberFormat="1" applyFont="1" applyFill="1" applyBorder="1" applyAlignment="1" applyProtection="1">
      <alignment horizontal="center"/>
    </xf>
    <xf numFmtId="164" fontId="2" fillId="24" borderId="11" xfId="0" applyNumberFormat="1" applyFont="1" applyFill="1" applyBorder="1" applyAlignment="1" applyProtection="1">
      <alignment horizontal="center"/>
    </xf>
    <xf numFmtId="164" fontId="2" fillId="24" borderId="0" xfId="0" applyNumberFormat="1" applyFont="1" applyFill="1" applyBorder="1" applyAlignment="1" applyProtection="1">
      <alignment horizontal="center"/>
    </xf>
    <xf numFmtId="0" fontId="2" fillId="24" borderId="11" xfId="0" applyNumberFormat="1" applyFont="1" applyFill="1" applyBorder="1" applyAlignment="1" applyProtection="1">
      <alignment horizontal="center"/>
    </xf>
    <xf numFmtId="0" fontId="1" fillId="24" borderId="36" xfId="0" applyFont="1" applyFill="1" applyBorder="1" applyAlignment="1" applyProtection="1">
      <alignment vertical="center"/>
    </xf>
    <xf numFmtId="0" fontId="2" fillId="24" borderId="42" xfId="0" applyNumberFormat="1" applyFont="1" applyFill="1" applyBorder="1" applyAlignment="1" applyProtection="1">
      <alignment horizontal="center"/>
    </xf>
    <xf numFmtId="0" fontId="2" fillId="24" borderId="43" xfId="0" applyFont="1" applyFill="1" applyBorder="1" applyAlignment="1" applyProtection="1">
      <alignment horizontal="center"/>
    </xf>
    <xf numFmtId="3" fontId="2" fillId="24" borderId="12" xfId="0" applyNumberFormat="1" applyFont="1" applyFill="1" applyBorder="1" applyAlignment="1" applyProtection="1">
      <protection locked="0"/>
    </xf>
    <xf numFmtId="169" fontId="2" fillId="24" borderId="12" xfId="0" applyNumberFormat="1" applyFont="1" applyFill="1" applyBorder="1" applyAlignment="1" applyProtection="1">
      <protection locked="0"/>
    </xf>
    <xf numFmtId="168" fontId="2" fillId="24" borderId="12" xfId="0" applyNumberFormat="1" applyFont="1" applyFill="1" applyBorder="1" applyAlignment="1" applyProtection="1">
      <protection locked="0"/>
    </xf>
    <xf numFmtId="3" fontId="2" fillId="24" borderId="18" xfId="38" applyNumberFormat="1" applyFont="1" applyFill="1" applyBorder="1" applyAlignment="1" applyProtection="1">
      <alignment horizontal="right"/>
      <protection locked="0"/>
    </xf>
    <xf numFmtId="168" fontId="2" fillId="24" borderId="18" xfId="38" applyNumberFormat="1" applyFont="1" applyFill="1" applyBorder="1" applyAlignment="1" applyProtection="1">
      <alignment horizontal="right"/>
      <protection locked="0"/>
    </xf>
    <xf numFmtId="0" fontId="2" fillId="24" borderId="44" xfId="0" applyNumberFormat="1" applyFont="1" applyFill="1" applyBorder="1" applyAlignment="1" applyProtection="1">
      <alignment horizontal="center"/>
    </xf>
    <xf numFmtId="0" fontId="32" fillId="24" borderId="34" xfId="0" applyNumberFormat="1" applyFont="1" applyFill="1" applyBorder="1" applyAlignment="1" applyProtection="1">
      <alignment horizontal="center"/>
    </xf>
    <xf numFmtId="0" fontId="32" fillId="24" borderId="0" xfId="0" applyNumberFormat="1" applyFont="1" applyFill="1" applyBorder="1" applyAlignment="1" applyProtection="1">
      <alignment horizontal="center"/>
    </xf>
    <xf numFmtId="3" fontId="30" fillId="24" borderId="0" xfId="0" applyNumberFormat="1" applyFont="1" applyFill="1" applyBorder="1" applyAlignment="1" applyProtection="1">
      <alignment horizontal="right"/>
    </xf>
    <xf numFmtId="168" fontId="30" fillId="24" borderId="0" xfId="0" applyNumberFormat="1" applyFont="1" applyFill="1" applyBorder="1" applyAlignment="1" applyProtection="1">
      <alignment horizontal="right"/>
    </xf>
    <xf numFmtId="0" fontId="1" fillId="24" borderId="0" xfId="0" applyNumberFormat="1" applyFont="1" applyFill="1" applyAlignment="1" applyProtection="1"/>
    <xf numFmtId="0" fontId="26" fillId="24" borderId="10" xfId="0" applyNumberFormat="1" applyFont="1" applyFill="1" applyBorder="1" applyAlignment="1" applyProtection="1">
      <alignment horizontal="left"/>
    </xf>
    <xf numFmtId="164" fontId="26" fillId="24" borderId="10" xfId="0" applyNumberFormat="1" applyFont="1" applyFill="1" applyBorder="1" applyAlignment="1" applyProtection="1">
      <alignment horizontal="left"/>
    </xf>
    <xf numFmtId="0" fontId="26" fillId="24" borderId="0" xfId="0" applyNumberFormat="1" applyFont="1" applyFill="1" applyBorder="1" applyAlignment="1" applyProtection="1">
      <alignment horizontal="right"/>
    </xf>
    <xf numFmtId="14" fontId="26" fillId="24" borderId="10" xfId="0" applyNumberFormat="1" applyFont="1" applyFill="1" applyBorder="1" applyAlignment="1" applyProtection="1">
      <alignment horizontal="left"/>
    </xf>
    <xf numFmtId="0" fontId="9" fillId="24" borderId="0" xfId="0" applyFont="1" applyFill="1" applyAlignment="1" applyProtection="1">
      <alignment horizontal="right"/>
    </xf>
    <xf numFmtId="0" fontId="5" fillId="24" borderId="0" xfId="0" applyNumberFormat="1" applyFont="1" applyFill="1" applyAlignment="1" applyProtection="1">
      <alignment horizontal="left"/>
    </xf>
    <xf numFmtId="0" fontId="34" fillId="24" borderId="0" xfId="0" applyFont="1" applyFill="1" applyAlignment="1" applyProtection="1">
      <alignment horizontal="left"/>
    </xf>
    <xf numFmtId="0" fontId="29" fillId="24" borderId="0" xfId="0" applyFont="1" applyFill="1" applyAlignment="1" applyProtection="1">
      <alignment horizontal="right"/>
    </xf>
    <xf numFmtId="0" fontId="5" fillId="24" borderId="0" xfId="0" applyNumberFormat="1" applyFont="1" applyFill="1" applyBorder="1" applyAlignment="1" applyProtection="1">
      <alignment horizontal="left"/>
    </xf>
    <xf numFmtId="0" fontId="29" fillId="24" borderId="0" xfId="0" applyFont="1" applyFill="1" applyAlignment="1" applyProtection="1">
      <alignment horizontal="left"/>
    </xf>
    <xf numFmtId="0" fontId="57" fillId="24" borderId="0" xfId="0" applyFont="1" applyFill="1" applyAlignment="1" applyProtection="1"/>
    <xf numFmtId="3" fontId="30" fillId="21" borderId="34" xfId="0" applyNumberFormat="1" applyFont="1" applyFill="1" applyBorder="1" applyAlignment="1" applyProtection="1">
      <alignment horizontal="right"/>
    </xf>
    <xf numFmtId="164" fontId="30" fillId="21" borderId="34" xfId="0" applyNumberFormat="1" applyFont="1" applyFill="1" applyBorder="1" applyAlignment="1" applyProtection="1">
      <alignment horizontal="right"/>
    </xf>
    <xf numFmtId="164" fontId="30" fillId="21" borderId="18" xfId="0" applyNumberFormat="1" applyFont="1" applyFill="1" applyBorder="1" applyAlignment="1" applyProtection="1">
      <alignment horizontal="right"/>
    </xf>
    <xf numFmtId="164" fontId="5" fillId="24" borderId="52" xfId="0" applyNumberFormat="1" applyFont="1" applyFill="1" applyBorder="1" applyAlignment="1" applyProtection="1">
      <alignment horizontal="center"/>
    </xf>
    <xf numFmtId="0" fontId="62" fillId="24" borderId="54" xfId="0" applyFont="1" applyFill="1" applyBorder="1" applyAlignment="1" applyProtection="1">
      <alignment horizontal="right"/>
    </xf>
    <xf numFmtId="0" fontId="62" fillId="24" borderId="0" xfId="0" applyFont="1" applyFill="1" applyBorder="1" applyAlignment="1" applyProtection="1">
      <alignment horizontal="left"/>
    </xf>
    <xf numFmtId="0" fontId="62" fillId="24" borderId="54" xfId="40" applyFont="1" applyFill="1" applyBorder="1" applyAlignment="1" applyProtection="1">
      <alignment horizontal="right"/>
    </xf>
    <xf numFmtId="0" fontId="62" fillId="24" borderId="0" xfId="40" applyFont="1" applyFill="1" applyBorder="1" applyAlignment="1" applyProtection="1">
      <alignment horizontal="left"/>
    </xf>
    <xf numFmtId="0" fontId="5" fillId="24" borderId="0" xfId="0" applyFont="1" applyFill="1" applyBorder="1" applyAlignment="1" applyProtection="1">
      <alignment horizontal="right"/>
    </xf>
    <xf numFmtId="0" fontId="58" fillId="24" borderId="17" xfId="0" applyFont="1" applyFill="1" applyBorder="1" applyAlignment="1" applyProtection="1">
      <alignment horizontal="left"/>
    </xf>
    <xf numFmtId="0" fontId="58" fillId="24" borderId="0" xfId="0" applyFont="1" applyFill="1" applyAlignment="1" applyProtection="1">
      <alignment horizontal="right"/>
    </xf>
    <xf numFmtId="0" fontId="64" fillId="24" borderId="0" xfId="0" applyFont="1" applyFill="1" applyAlignment="1" applyProtection="1"/>
    <xf numFmtId="0" fontId="1" fillId="24" borderId="0" xfId="0" applyFont="1" applyFill="1" applyAlignment="1" applyProtection="1">
      <alignment horizontal="left"/>
    </xf>
    <xf numFmtId="0" fontId="62" fillId="24" borderId="0" xfId="0" applyFont="1" applyFill="1" applyBorder="1" applyAlignment="1" applyProtection="1">
      <alignment horizontal="right" vertical="top"/>
    </xf>
    <xf numFmtId="0" fontId="1" fillId="24" borderId="22" xfId="0" applyFont="1" applyFill="1" applyBorder="1" applyAlignment="1" applyProtection="1"/>
    <xf numFmtId="0" fontId="63" fillId="24" borderId="17" xfId="0" applyFont="1" applyFill="1" applyBorder="1" applyAlignment="1" applyProtection="1">
      <alignment horizontal="left"/>
    </xf>
    <xf numFmtId="0" fontId="5" fillId="24" borderId="13" xfId="0" applyFont="1" applyFill="1" applyBorder="1" applyAlignment="1" applyProtection="1">
      <alignment vertical="top"/>
    </xf>
    <xf numFmtId="0" fontId="1" fillId="24" borderId="21" xfId="0" applyFont="1" applyFill="1" applyBorder="1" applyAlignment="1" applyProtection="1">
      <alignment wrapText="1"/>
    </xf>
    <xf numFmtId="3" fontId="1" fillId="24" borderId="21" xfId="0" applyNumberFormat="1" applyFont="1" applyFill="1" applyBorder="1" applyAlignment="1" applyProtection="1">
      <alignment horizontal="center"/>
    </xf>
    <xf numFmtId="0" fontId="17" fillId="24" borderId="21" xfId="0" applyFont="1" applyFill="1" applyBorder="1" applyAlignment="1" applyProtection="1">
      <alignment horizontal="center"/>
    </xf>
    <xf numFmtId="0" fontId="1" fillId="24" borderId="72" xfId="0" applyFont="1" applyFill="1" applyBorder="1" applyAlignment="1" applyProtection="1"/>
    <xf numFmtId="0" fontId="4" fillId="24" borderId="11" xfId="0" applyFont="1" applyFill="1" applyBorder="1" applyAlignment="1" applyProtection="1">
      <alignment horizontal="center" wrapText="1"/>
    </xf>
    <xf numFmtId="0" fontId="4" fillId="24" borderId="12" xfId="0" applyFont="1" applyFill="1" applyBorder="1" applyAlignment="1" applyProtection="1">
      <alignment horizontal="center"/>
    </xf>
    <xf numFmtId="0" fontId="1" fillId="24" borderId="0" xfId="38" applyFont="1" applyFill="1" applyAlignment="1" applyProtection="1">
      <alignment horizontal="left" vertical="center" wrapText="1"/>
    </xf>
    <xf numFmtId="0" fontId="62" fillId="24" borderId="0" xfId="0" applyFont="1" applyFill="1" applyAlignment="1" applyProtection="1">
      <alignment horizontal="left" vertical="top" wrapText="1"/>
    </xf>
    <xf numFmtId="0" fontId="62" fillId="24" borderId="37" xfId="0" applyFont="1" applyFill="1" applyBorder="1" applyAlignment="1" applyProtection="1">
      <alignment horizontal="left" vertical="top" wrapText="1"/>
    </xf>
    <xf numFmtId="0" fontId="5" fillId="20" borderId="34" xfId="0" applyFont="1" applyFill="1" applyBorder="1" applyAlignment="1" applyProtection="1">
      <alignment horizontal="left" vertical="center" wrapText="1"/>
    </xf>
    <xf numFmtId="0" fontId="5" fillId="20" borderId="45" xfId="0" applyFont="1" applyFill="1" applyBorder="1" applyAlignment="1" applyProtection="1">
      <alignment horizontal="left" vertical="center" wrapText="1"/>
    </xf>
    <xf numFmtId="0" fontId="5" fillId="20" borderId="38" xfId="0" applyFont="1" applyFill="1" applyBorder="1" applyAlignment="1" applyProtection="1">
      <alignment horizontal="left" vertical="center" wrapText="1"/>
    </xf>
    <xf numFmtId="0" fontId="13" fillId="24" borderId="10" xfId="0" applyFont="1" applyFill="1" applyBorder="1" applyAlignment="1" applyProtection="1">
      <alignment horizontal="left"/>
      <protection locked="0"/>
    </xf>
    <xf numFmtId="14" fontId="5" fillId="24" borderId="54" xfId="0" applyNumberFormat="1" applyFont="1" applyFill="1" applyBorder="1" applyAlignment="1" applyProtection="1">
      <alignment horizontal="center" vertical="center" wrapText="1"/>
    </xf>
    <xf numFmtId="14" fontId="16" fillId="24" borderId="0" xfId="0" applyNumberFormat="1" applyFont="1" applyFill="1" applyBorder="1" applyAlignment="1" applyProtection="1">
      <alignment horizontal="center" vertical="top" wrapText="1"/>
    </xf>
    <xf numFmtId="14" fontId="16" fillId="24" borderId="55" xfId="0" applyNumberFormat="1" applyFont="1" applyFill="1" applyBorder="1" applyAlignment="1" applyProtection="1">
      <alignment horizontal="center" vertical="top" wrapText="1"/>
    </xf>
    <xf numFmtId="14" fontId="18" fillId="24" borderId="0" xfId="0" applyNumberFormat="1" applyFont="1" applyFill="1" applyBorder="1" applyAlignment="1" applyProtection="1">
      <alignment horizontal="center" vertical="top" wrapText="1"/>
    </xf>
    <xf numFmtId="14" fontId="18" fillId="24" borderId="55" xfId="0" applyNumberFormat="1" applyFont="1" applyFill="1" applyBorder="1" applyAlignment="1" applyProtection="1">
      <alignment horizontal="center" vertical="top" wrapText="1"/>
    </xf>
    <xf numFmtId="0" fontId="59" fillId="24" borderId="40" xfId="0" applyFont="1" applyFill="1" applyBorder="1" applyAlignment="1" applyProtection="1">
      <alignment horizontal="left" vertical="center" wrapText="1"/>
    </xf>
    <xf numFmtId="164" fontId="26" fillId="24" borderId="10" xfId="0" applyNumberFormat="1" applyFont="1" applyFill="1" applyBorder="1" applyAlignment="1" applyProtection="1">
      <alignment horizontal="left"/>
      <protection locked="0"/>
    </xf>
    <xf numFmtId="14" fontId="26" fillId="24" borderId="39" xfId="0" applyNumberFormat="1" applyFont="1" applyFill="1" applyBorder="1" applyAlignment="1" applyProtection="1">
      <alignment horizontal="left"/>
      <protection locked="0"/>
    </xf>
    <xf numFmtId="0" fontId="5" fillId="21" borderId="36" xfId="0" applyFont="1" applyFill="1" applyBorder="1" applyAlignment="1" applyProtection="1">
      <alignment horizontal="center"/>
    </xf>
    <xf numFmtId="0" fontId="5" fillId="21" borderId="10" xfId="0" applyFont="1" applyFill="1" applyBorder="1" applyAlignment="1" applyProtection="1">
      <alignment horizontal="center"/>
    </xf>
    <xf numFmtId="0" fontId="5" fillId="21" borderId="47" xfId="0" applyFont="1" applyFill="1" applyBorder="1" applyAlignment="1" applyProtection="1">
      <alignment horizontal="center"/>
    </xf>
    <xf numFmtId="3" fontId="4" fillId="19" borderId="35" xfId="0" applyNumberFormat="1" applyFont="1" applyFill="1" applyBorder="1" applyAlignment="1" applyProtection="1">
      <alignment vertical="top" wrapText="1"/>
      <protection locked="0"/>
    </xf>
    <xf numFmtId="3" fontId="4" fillId="19" borderId="40" xfId="0" applyNumberFormat="1" applyFont="1" applyFill="1" applyBorder="1" applyAlignment="1" applyProtection="1">
      <alignment vertical="top" wrapText="1"/>
      <protection locked="0"/>
    </xf>
    <xf numFmtId="3" fontId="4" fillId="19" borderId="46" xfId="0" applyNumberFormat="1" applyFont="1" applyFill="1" applyBorder="1" applyAlignment="1" applyProtection="1">
      <alignment vertical="top" wrapText="1"/>
      <protection locked="0"/>
    </xf>
    <xf numFmtId="3" fontId="4" fillId="19" borderId="36" xfId="0" applyNumberFormat="1" applyFont="1" applyFill="1" applyBorder="1" applyAlignment="1" applyProtection="1">
      <alignment vertical="top" wrapText="1"/>
      <protection locked="0"/>
    </xf>
    <xf numFmtId="3" fontId="4" fillId="19" borderId="10" xfId="0" applyNumberFormat="1" applyFont="1" applyFill="1" applyBorder="1" applyAlignment="1" applyProtection="1">
      <alignment vertical="top" wrapText="1"/>
      <protection locked="0"/>
    </xf>
    <xf numFmtId="3" fontId="4" fillId="19" borderId="47" xfId="0" applyNumberFormat="1" applyFont="1" applyFill="1" applyBorder="1" applyAlignment="1" applyProtection="1">
      <alignment vertical="top" wrapText="1"/>
      <protection locked="0"/>
    </xf>
    <xf numFmtId="0" fontId="4" fillId="24" borderId="11" xfId="0" applyFont="1" applyFill="1" applyBorder="1" applyAlignment="1" applyProtection="1">
      <alignment horizontal="center" vertical="top" wrapText="1"/>
    </xf>
    <xf numFmtId="164" fontId="4" fillId="24" borderId="11" xfId="0" applyNumberFormat="1" applyFont="1" applyFill="1" applyBorder="1" applyAlignment="1" applyProtection="1">
      <alignment horizontal="center" vertical="top" wrapText="1"/>
    </xf>
    <xf numFmtId="0" fontId="5" fillId="21" borderId="68" xfId="0" applyFont="1" applyFill="1" applyBorder="1" applyAlignment="1" applyProtection="1">
      <alignment horizontal="center"/>
    </xf>
    <xf numFmtId="0" fontId="5" fillId="21" borderId="69" xfId="0" applyFont="1" applyFill="1" applyBorder="1" applyAlignment="1" applyProtection="1">
      <alignment horizontal="center"/>
    </xf>
    <xf numFmtId="0" fontId="5" fillId="21" borderId="70" xfId="0" applyFont="1" applyFill="1" applyBorder="1" applyAlignment="1" applyProtection="1">
      <alignment horizontal="center"/>
    </xf>
    <xf numFmtId="3" fontId="4" fillId="19" borderId="20" xfId="0" applyNumberFormat="1" applyFont="1" applyFill="1" applyBorder="1" applyAlignment="1" applyProtection="1">
      <alignment vertical="top" wrapText="1"/>
      <protection locked="0"/>
    </xf>
    <xf numFmtId="3" fontId="4" fillId="19" borderId="0" xfId="0" applyNumberFormat="1" applyFont="1" applyFill="1" applyBorder="1" applyAlignment="1" applyProtection="1">
      <alignment vertical="top" wrapText="1"/>
      <protection locked="0"/>
    </xf>
    <xf numFmtId="3" fontId="4" fillId="19" borderId="49" xfId="0" applyNumberFormat="1" applyFont="1" applyFill="1" applyBorder="1" applyAlignment="1" applyProtection="1">
      <alignment vertical="top" wrapText="1"/>
      <protection locked="0"/>
    </xf>
    <xf numFmtId="0" fontId="65" fillId="24" borderId="0" xfId="0" applyFont="1" applyFill="1" applyAlignment="1" applyProtection="1">
      <alignment horizontal="left" vertical="top" wrapText="1"/>
    </xf>
  </cellXfs>
  <cellStyles count="5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48"/>
    <cellStyle name="Currency" xfId="28" builtinId="4"/>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3" xfId="39"/>
    <cellStyle name="Normal 4" xfId="40"/>
    <cellStyle name="Normal 4 2" xfId="51"/>
    <cellStyle name="Normal 5" xfId="49"/>
    <cellStyle name="Note 2" xfId="41"/>
    <cellStyle name="Note 3" xfId="42"/>
    <cellStyle name="Note 4" xfId="43"/>
    <cellStyle name="Note 5" xfId="50"/>
    <cellStyle name="Output 2" xfId="44"/>
    <cellStyle name="Title 2" xfId="45"/>
    <cellStyle name="Total 2" xfId="46"/>
    <cellStyle name="Warning Text 2" xfId="47"/>
  </cellStyles>
  <dxfs count="1">
    <dxf>
      <font>
        <condense val="0"/>
        <extend val="0"/>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DDDDD"/>
      <rgbColor rgb="00FFFF00"/>
      <rgbColor rgb="00265353"/>
      <rgbColor rgb="0000FFFF"/>
      <rgbColor rgb="00A10004"/>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769185"/>
      <rgbColor rgb="00CC99FF"/>
      <rgbColor rgb="00990033"/>
      <rgbColor rgb="003366FF"/>
      <rgbColor rgb="0033CCCC"/>
      <rgbColor rgb="00339933"/>
      <rgbColor rgb="00999933"/>
      <rgbColor rgb="00996633"/>
      <rgbColor rgb="0047A888"/>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1664635</xdr:colOff>
      <xdr:row>5</xdr:row>
      <xdr:rowOff>36419</xdr:rowOff>
    </xdr:to>
    <xdr:pic>
      <xdr:nvPicPr>
        <xdr:cNvPr id="3" name="Picture 2" descr="D:\Users\kena\Desktop\2018 LOGO - short.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118" y="257735"/>
          <a:ext cx="1933575" cy="809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476249</xdr:colOff>
      <xdr:row>0</xdr:row>
      <xdr:rowOff>142875</xdr:rowOff>
    </xdr:from>
    <xdr:to>
      <xdr:col>1</xdr:col>
      <xdr:colOff>1874043</xdr:colOff>
      <xdr:row>3</xdr:row>
      <xdr:rowOff>238125</xdr:rowOff>
    </xdr:to>
    <xdr:pic>
      <xdr:nvPicPr>
        <xdr:cNvPr id="3" name="Picture 2" descr="D:\Users\kena\Desktop\2018 LOGO - short.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142875"/>
          <a:ext cx="1933575" cy="8096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mium%20Rates/Guidelines&amp;proformas/FORMS/2006-2007/Annual_Proforma_06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_LIST_2006-07"/>
      <sheetName val="FORM_WC101(Annual_2006-07)"/>
      <sheetName val="FORM_WC20(Annual 2006-07)"/>
      <sheetName val="FORM_WC20A(Annual 2006-07)"/>
      <sheetName val="FORM_WC20B(Annual_2006-07)"/>
      <sheetName val=" EARNED PREMIUM &amp; EXPENSES 0607"/>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3"/>
  <sheetViews>
    <sheetView showGridLines="0" tabSelected="1" view="pageBreakPreview" zoomScale="90" zoomScaleNormal="75" zoomScaleSheetLayoutView="90" workbookViewId="0">
      <selection activeCell="T18" sqref="T18"/>
    </sheetView>
  </sheetViews>
  <sheetFormatPr defaultRowHeight="12.75" x14ac:dyDescent="0.2"/>
  <cols>
    <col min="1" max="1" width="4.28515625" style="25" customWidth="1"/>
    <col min="2" max="2" width="4" style="25" customWidth="1"/>
    <col min="3" max="3" width="33.85546875" style="25" customWidth="1"/>
    <col min="4" max="4" width="10.42578125" style="25" customWidth="1"/>
    <col min="5" max="5" width="10.28515625" style="25" customWidth="1"/>
    <col min="6" max="6" width="12.42578125" style="25" customWidth="1"/>
    <col min="7" max="7" width="20.140625" style="9" customWidth="1"/>
    <col min="8" max="8" width="17.140625" style="9" customWidth="1"/>
    <col min="9" max="9" width="17.7109375" style="9" customWidth="1"/>
    <col min="10" max="10" width="16.42578125" style="9" customWidth="1"/>
    <col min="11" max="11" width="15.5703125" style="9" customWidth="1"/>
    <col min="12" max="12" width="15.140625" style="9" customWidth="1"/>
    <col min="13" max="13" width="11.7109375" style="9" customWidth="1"/>
    <col min="14" max="14" width="4.85546875" style="25" customWidth="1"/>
    <col min="15" max="16384" width="9.140625" style="25"/>
  </cols>
  <sheetData>
    <row r="1" spans="1:14" ht="20.25" customHeight="1" x14ac:dyDescent="0.2">
      <c r="A1" s="41"/>
      <c r="B1" s="41"/>
      <c r="C1" s="41"/>
      <c r="D1" s="41"/>
      <c r="E1" s="41"/>
      <c r="F1" s="41"/>
      <c r="G1" s="41"/>
      <c r="H1" s="41"/>
      <c r="I1" s="41"/>
      <c r="J1" s="44"/>
      <c r="K1" s="44"/>
      <c r="L1" s="44"/>
      <c r="M1" s="44"/>
      <c r="N1" s="41"/>
    </row>
    <row r="2" spans="1:14" s="5" customFormat="1" ht="15" x14ac:dyDescent="0.2">
      <c r="A2" s="41"/>
      <c r="B2" s="42"/>
      <c r="C2" s="43"/>
      <c r="D2" s="3"/>
      <c r="E2" s="3"/>
      <c r="F2" s="3"/>
      <c r="G2" s="4"/>
      <c r="H2" s="4"/>
      <c r="I2" s="4"/>
      <c r="J2" s="41"/>
      <c r="K2" s="41"/>
      <c r="L2" s="41"/>
      <c r="M2" s="45"/>
      <c r="N2" s="41"/>
    </row>
    <row r="3" spans="1:14" s="5" customFormat="1" ht="15.75" customHeight="1" x14ac:dyDescent="0.25">
      <c r="A3" s="41"/>
      <c r="B3" s="43"/>
      <c r="C3" s="43"/>
      <c r="D3" s="125"/>
      <c r="E3" s="126"/>
      <c r="F3" s="126"/>
      <c r="G3" s="126" t="str">
        <f>CONCATENATE('Form WC20 (December)'!B18," PREMIUM RATING RETURNS")</f>
        <v>2019/2020 PREMIUM RATING RETURNS</v>
      </c>
      <c r="H3" s="126"/>
      <c r="I3" s="127"/>
      <c r="J3" s="46" t="s">
        <v>66</v>
      </c>
      <c r="K3" s="47" t="s">
        <v>49</v>
      </c>
      <c r="L3" s="48"/>
      <c r="M3" s="280" t="s">
        <v>70</v>
      </c>
      <c r="N3" s="280"/>
    </row>
    <row r="4" spans="1:14" s="5" customFormat="1" ht="18" x14ac:dyDescent="0.25">
      <c r="A4" s="41"/>
      <c r="B4" s="43"/>
      <c r="C4" s="43"/>
      <c r="D4" s="6"/>
      <c r="E4" s="3"/>
      <c r="F4" s="3"/>
      <c r="G4" s="3"/>
      <c r="H4" s="7"/>
      <c r="I4" s="124"/>
      <c r="J4" s="49" t="s">
        <v>23</v>
      </c>
      <c r="K4" s="47" t="s">
        <v>49</v>
      </c>
      <c r="L4" s="48"/>
      <c r="M4" s="280"/>
      <c r="N4" s="280"/>
    </row>
    <row r="5" spans="1:14" s="5" customFormat="1" x14ac:dyDescent="0.2">
      <c r="A5" s="41"/>
      <c r="B5" s="43"/>
      <c r="C5" s="43"/>
      <c r="D5" s="3"/>
      <c r="E5" s="3"/>
      <c r="F5" s="3"/>
      <c r="G5" s="3"/>
      <c r="H5" s="3"/>
      <c r="I5" s="3"/>
      <c r="J5" s="50"/>
      <c r="K5" s="47"/>
      <c r="L5" s="47"/>
      <c r="M5" s="280"/>
      <c r="N5" s="280"/>
    </row>
    <row r="6" spans="1:14" s="5" customFormat="1" ht="15.75" x14ac:dyDescent="0.25">
      <c r="A6" s="41"/>
      <c r="B6" s="43"/>
      <c r="C6" s="43"/>
      <c r="D6" s="125"/>
      <c r="E6" s="126"/>
      <c r="F6" s="126"/>
      <c r="G6" s="126" t="s">
        <v>98</v>
      </c>
      <c r="H6" s="126"/>
      <c r="I6" s="127"/>
      <c r="J6" s="50"/>
      <c r="K6" s="51"/>
      <c r="L6" s="51"/>
      <c r="M6" s="280"/>
      <c r="N6" s="280"/>
    </row>
    <row r="7" spans="1:14" s="5" customFormat="1" x14ac:dyDescent="0.2">
      <c r="A7" s="41"/>
      <c r="B7" s="43"/>
      <c r="C7" s="43"/>
      <c r="D7" s="43"/>
      <c r="E7" s="43"/>
      <c r="F7" s="43"/>
      <c r="G7" s="45"/>
      <c r="H7" s="45"/>
      <c r="I7" s="45"/>
      <c r="J7" s="45"/>
      <c r="K7" s="45"/>
      <c r="L7" s="45"/>
      <c r="M7" s="45"/>
      <c r="N7" s="41"/>
    </row>
    <row r="8" spans="1:14" s="5" customFormat="1" ht="15" customHeight="1" x14ac:dyDescent="0.25">
      <c r="A8" s="41"/>
      <c r="B8" s="43"/>
      <c r="C8" s="281" t="s">
        <v>75</v>
      </c>
      <c r="D8" s="281"/>
      <c r="E8" s="281"/>
      <c r="F8" s="281"/>
      <c r="G8" s="281"/>
      <c r="H8" s="281"/>
      <c r="I8" s="282"/>
      <c r="J8" s="52"/>
      <c r="K8" s="53"/>
      <c r="L8" s="54" t="s">
        <v>72</v>
      </c>
      <c r="M8" s="54"/>
      <c r="N8" s="41"/>
    </row>
    <row r="9" spans="1:14" s="5" customFormat="1" ht="15" customHeight="1" x14ac:dyDescent="0.25">
      <c r="A9" s="41"/>
      <c r="B9" s="43"/>
      <c r="C9" s="281"/>
      <c r="D9" s="281"/>
      <c r="E9" s="281"/>
      <c r="F9" s="281"/>
      <c r="G9" s="281"/>
      <c r="H9" s="281"/>
      <c r="I9" s="282"/>
      <c r="J9" s="52" t="s">
        <v>22</v>
      </c>
      <c r="K9" s="55" t="s">
        <v>80</v>
      </c>
      <c r="L9" s="56" t="s">
        <v>73</v>
      </c>
      <c r="M9" s="54">
        <v>2020</v>
      </c>
      <c r="N9" s="41"/>
    </row>
    <row r="10" spans="1:14" x14ac:dyDescent="0.2">
      <c r="A10" s="41"/>
      <c r="B10" s="41"/>
      <c r="C10" s="41"/>
      <c r="D10" s="41"/>
      <c r="E10" s="41"/>
      <c r="F10" s="41"/>
      <c r="G10" s="44"/>
      <c r="H10" s="44"/>
      <c r="I10" s="44"/>
      <c r="J10" s="44"/>
      <c r="K10" s="44"/>
      <c r="L10" s="44"/>
      <c r="M10" s="44"/>
      <c r="N10" s="41"/>
    </row>
    <row r="11" spans="1:14" s="5" customFormat="1" ht="29.25" customHeight="1" x14ac:dyDescent="0.25">
      <c r="A11" s="41"/>
      <c r="B11" s="57"/>
      <c r="C11" s="58" t="s">
        <v>39</v>
      </c>
      <c r="D11" s="286"/>
      <c r="E11" s="286"/>
      <c r="F11" s="286"/>
      <c r="G11" s="286"/>
      <c r="H11" s="286"/>
      <c r="I11" s="286"/>
      <c r="J11" s="45"/>
      <c r="K11" s="59" t="s">
        <v>21</v>
      </c>
      <c r="L11" s="60"/>
      <c r="M11" s="61"/>
      <c r="N11" s="41"/>
    </row>
    <row r="12" spans="1:14" s="5" customFormat="1" ht="15" customHeight="1" x14ac:dyDescent="0.2">
      <c r="A12" s="41"/>
      <c r="B12" s="43"/>
      <c r="C12" s="62"/>
      <c r="D12" s="62"/>
      <c r="E12" s="62"/>
      <c r="F12" s="62"/>
      <c r="G12" s="63"/>
      <c r="H12" s="63"/>
      <c r="I12" s="63"/>
      <c r="J12" s="64"/>
      <c r="K12" s="53"/>
      <c r="L12" s="65"/>
      <c r="M12" s="66"/>
      <c r="N12" s="41"/>
    </row>
    <row r="13" spans="1:14" s="5" customFormat="1" ht="15" customHeight="1" x14ac:dyDescent="0.2">
      <c r="A13" s="41"/>
      <c r="B13" s="43"/>
      <c r="C13" s="67" t="s">
        <v>20</v>
      </c>
      <c r="D13" s="68" t="str">
        <f>'Form WC20 (December)'!B18</f>
        <v>2019/2020</v>
      </c>
      <c r="E13" s="62"/>
      <c r="F13" s="63"/>
      <c r="G13" s="41"/>
      <c r="H13" s="63"/>
      <c r="I13" s="41"/>
      <c r="J13" s="69" t="s">
        <v>53</v>
      </c>
      <c r="K13" s="70">
        <v>43586</v>
      </c>
      <c r="L13" s="71"/>
      <c r="M13" s="66"/>
      <c r="N13" s="41"/>
    </row>
    <row r="14" spans="1:14" s="10" customFormat="1" ht="18.75" thickBot="1" x14ac:dyDescent="0.3">
      <c r="A14" s="41"/>
      <c r="B14" s="57"/>
      <c r="C14" s="58"/>
      <c r="D14" s="43"/>
      <c r="E14" s="72"/>
      <c r="F14" s="72"/>
      <c r="G14" s="72"/>
      <c r="H14" s="72"/>
      <c r="I14" s="72"/>
      <c r="J14" s="72"/>
      <c r="K14" s="41"/>
      <c r="L14" s="41"/>
      <c r="M14" s="45"/>
      <c r="N14" s="41"/>
    </row>
    <row r="15" spans="1:14" s="5" customFormat="1" x14ac:dyDescent="0.2">
      <c r="A15" s="41"/>
      <c r="B15" s="43"/>
      <c r="C15" s="73"/>
      <c r="D15" s="74"/>
      <c r="E15" s="260" t="s">
        <v>37</v>
      </c>
      <c r="F15" s="75"/>
      <c r="G15" s="74"/>
      <c r="H15" s="74"/>
      <c r="I15" s="75"/>
      <c r="J15" s="75"/>
      <c r="K15" s="76"/>
      <c r="L15" s="41"/>
      <c r="M15" s="41"/>
      <c r="N15" s="41"/>
    </row>
    <row r="16" spans="1:14" s="5" customFormat="1" ht="19.5" customHeight="1" x14ac:dyDescent="0.25">
      <c r="A16" s="41"/>
      <c r="B16" s="43"/>
      <c r="C16" s="77" t="str">
        <f>IF(D49="OK","A FORM HAS BEEN REVISED","")</f>
        <v/>
      </c>
      <c r="D16" s="41"/>
      <c r="E16" s="78"/>
      <c r="F16" s="79"/>
      <c r="G16" s="41"/>
      <c r="H16" s="288" t="str">
        <f>IF(D11="","",IF(F24=0,"","PLEASE ENTER COMMENTS NEXT TO ALL OF YOUR CHECK VALIDATIONS PRIOR TO SUBMISSION."))</f>
        <v/>
      </c>
      <c r="I16" s="288"/>
      <c r="J16" s="288"/>
      <c r="K16" s="289"/>
      <c r="L16" s="41"/>
      <c r="M16" s="41"/>
      <c r="N16" s="41"/>
    </row>
    <row r="17" spans="1:14" s="5" customFormat="1" ht="12.75" customHeight="1" x14ac:dyDescent="0.2">
      <c r="A17" s="41"/>
      <c r="B17" s="43"/>
      <c r="C17" s="287" t="s">
        <v>47</v>
      </c>
      <c r="D17" s="97" t="s">
        <v>31</v>
      </c>
      <c r="E17" s="95"/>
      <c r="F17" s="80"/>
      <c r="G17" s="41"/>
      <c r="H17" s="288"/>
      <c r="I17" s="288"/>
      <c r="J17" s="288"/>
      <c r="K17" s="289"/>
      <c r="L17" s="41"/>
      <c r="M17" s="41"/>
      <c r="N17" s="41"/>
    </row>
    <row r="18" spans="1:14" s="5" customFormat="1" ht="15.75" customHeight="1" x14ac:dyDescent="0.2">
      <c r="A18" s="41"/>
      <c r="B18" s="43"/>
      <c r="C18" s="287"/>
      <c r="D18" s="41"/>
      <c r="E18" s="41"/>
      <c r="F18" s="41"/>
      <c r="G18" s="41"/>
      <c r="H18" s="288"/>
      <c r="I18" s="288"/>
      <c r="J18" s="288"/>
      <c r="K18" s="289"/>
      <c r="L18" s="41"/>
      <c r="M18" s="41"/>
      <c r="N18" s="41"/>
    </row>
    <row r="19" spans="1:14" s="5" customFormat="1" ht="15.75" customHeight="1" x14ac:dyDescent="0.2">
      <c r="A19" s="41"/>
      <c r="B19" s="43"/>
      <c r="C19" s="287"/>
      <c r="D19" s="41"/>
      <c r="E19" s="41"/>
      <c r="F19" s="41"/>
      <c r="G19" s="41"/>
      <c r="H19" s="288"/>
      <c r="I19" s="288"/>
      <c r="J19" s="288"/>
      <c r="K19" s="289"/>
      <c r="L19" s="41"/>
      <c r="M19" s="41"/>
      <c r="N19" s="41"/>
    </row>
    <row r="20" spans="1:14" s="5" customFormat="1" ht="15.75" customHeight="1" x14ac:dyDescent="0.2">
      <c r="A20" s="41"/>
      <c r="B20" s="43"/>
      <c r="C20" s="287"/>
      <c r="D20" s="96" t="s">
        <v>43</v>
      </c>
      <c r="E20" s="96"/>
      <c r="F20" s="80"/>
      <c r="G20" s="41"/>
      <c r="H20" s="288"/>
      <c r="I20" s="288"/>
      <c r="J20" s="288"/>
      <c r="K20" s="289"/>
      <c r="L20" s="41"/>
      <c r="M20" s="41"/>
      <c r="N20" s="41"/>
    </row>
    <row r="21" spans="1:14" s="5" customFormat="1" ht="15.75" customHeight="1" x14ac:dyDescent="0.2">
      <c r="A21" s="41"/>
      <c r="B21" s="43"/>
      <c r="C21" s="81"/>
      <c r="D21" s="78"/>
      <c r="E21" s="82"/>
      <c r="F21" s="79"/>
      <c r="G21" s="41"/>
      <c r="H21" s="290" t="str">
        <f>IF(D11="","",IF(F22&lt;1,"","YOU HAVE FAILED ONE OR MORE VALIDATIONS, PLEASE CORRECT DATA BEFORE SUBMISSION."))</f>
        <v/>
      </c>
      <c r="I21" s="290"/>
      <c r="J21" s="290"/>
      <c r="K21" s="291"/>
      <c r="L21" s="41"/>
      <c r="M21" s="41"/>
      <c r="N21" s="41"/>
    </row>
    <row r="22" spans="1:14" s="5" customFormat="1" ht="15.75" customHeight="1" x14ac:dyDescent="0.2">
      <c r="A22" s="41"/>
      <c r="B22" s="43"/>
      <c r="C22" s="261" t="s">
        <v>38</v>
      </c>
      <c r="D22" s="102"/>
      <c r="E22" s="262"/>
      <c r="F22" s="262">
        <f>COUNTIF(E33:E86,"FAIL")</f>
        <v>5</v>
      </c>
      <c r="G22" s="41"/>
      <c r="H22" s="290"/>
      <c r="I22" s="290"/>
      <c r="J22" s="290"/>
      <c r="K22" s="291"/>
      <c r="L22" s="41"/>
      <c r="M22" s="41"/>
      <c r="N22" s="41"/>
    </row>
    <row r="23" spans="1:14" s="5" customFormat="1" ht="15.75" customHeight="1" x14ac:dyDescent="0.2">
      <c r="A23" s="41"/>
      <c r="B23" s="43"/>
      <c r="C23" s="261" t="s">
        <v>42</v>
      </c>
      <c r="D23" s="102"/>
      <c r="E23" s="102"/>
      <c r="F23" s="262">
        <f>COUNTIF(E33:E85,"CHECK")</f>
        <v>5</v>
      </c>
      <c r="G23" s="41"/>
      <c r="H23" s="290"/>
      <c r="I23" s="290"/>
      <c r="J23" s="290"/>
      <c r="K23" s="291"/>
      <c r="L23" s="41"/>
      <c r="M23" s="41"/>
      <c r="N23" s="41"/>
    </row>
    <row r="24" spans="1:14" s="5" customFormat="1" ht="15.75" customHeight="1" x14ac:dyDescent="0.2">
      <c r="A24" s="41"/>
      <c r="B24" s="43"/>
      <c r="C24" s="263" t="s">
        <v>64</v>
      </c>
      <c r="D24" s="102"/>
      <c r="E24" s="262"/>
      <c r="F24" s="264">
        <f>COUNTIF(N33:N89,"TRUE")</f>
        <v>4</v>
      </c>
      <c r="G24" s="41"/>
      <c r="H24" s="290"/>
      <c r="I24" s="290"/>
      <c r="J24" s="290"/>
      <c r="K24" s="291"/>
      <c r="L24" s="41"/>
      <c r="M24" s="41"/>
      <c r="N24" s="41"/>
    </row>
    <row r="25" spans="1:14" s="5" customFormat="1" ht="7.5" customHeight="1" x14ac:dyDescent="0.2">
      <c r="A25" s="41"/>
      <c r="B25" s="43"/>
      <c r="C25" s="81"/>
      <c r="D25" s="83"/>
      <c r="E25" s="82"/>
      <c r="F25" s="79"/>
      <c r="G25" s="41"/>
      <c r="H25" s="290"/>
      <c r="I25" s="290"/>
      <c r="J25" s="290"/>
      <c r="K25" s="291"/>
      <c r="L25" s="41"/>
      <c r="M25" s="41"/>
      <c r="N25" s="41"/>
    </row>
    <row r="26" spans="1:14" s="5" customFormat="1" ht="9.75" customHeight="1" thickBot="1" x14ac:dyDescent="0.25">
      <c r="A26" s="41"/>
      <c r="B26" s="43"/>
      <c r="C26" s="84"/>
      <c r="D26" s="85"/>
      <c r="E26" s="86"/>
      <c r="F26" s="87"/>
      <c r="G26" s="88"/>
      <c r="H26" s="89"/>
      <c r="I26" s="89"/>
      <c r="J26" s="89"/>
      <c r="K26" s="90"/>
      <c r="L26" s="41"/>
      <c r="M26" s="41"/>
      <c r="N26" s="41"/>
    </row>
    <row r="27" spans="1:14" s="5" customFormat="1" ht="18" customHeight="1" x14ac:dyDescent="0.25">
      <c r="A27" s="41"/>
      <c r="B27" s="43"/>
      <c r="C27" s="91"/>
      <c r="D27" s="92"/>
      <c r="E27" s="78"/>
      <c r="F27" s="93"/>
      <c r="G27" s="93"/>
      <c r="H27" s="83"/>
      <c r="I27" s="82"/>
      <c r="J27" s="79"/>
      <c r="K27" s="94"/>
      <c r="L27" s="57"/>
      <c r="M27" s="57"/>
      <c r="N27" s="41"/>
    </row>
    <row r="28" spans="1:14" s="5" customFormat="1" ht="18" customHeight="1" x14ac:dyDescent="0.25">
      <c r="A28" s="41"/>
      <c r="B28" s="43"/>
      <c r="C28" s="41"/>
      <c r="D28" s="265" t="s">
        <v>65</v>
      </c>
      <c r="E28" s="123"/>
      <c r="F28" s="78"/>
      <c r="G28" s="101" t="s">
        <v>68</v>
      </c>
      <c r="H28" s="102"/>
      <c r="I28" s="102"/>
      <c r="J28" s="102"/>
      <c r="K28" s="103"/>
      <c r="L28" s="103"/>
      <c r="M28" s="43"/>
      <c r="N28" s="41"/>
    </row>
    <row r="29" spans="1:14" s="5" customFormat="1" ht="18" customHeight="1" x14ac:dyDescent="0.25">
      <c r="A29" s="41"/>
      <c r="B29" s="43"/>
      <c r="C29" s="43"/>
      <c r="D29" s="98" t="s">
        <v>74</v>
      </c>
      <c r="E29" s="8"/>
      <c r="F29" s="45"/>
      <c r="G29" s="101" t="s">
        <v>95</v>
      </c>
      <c r="H29" s="104"/>
      <c r="I29" s="104"/>
      <c r="J29" s="104"/>
      <c r="K29" s="104"/>
      <c r="L29" s="104"/>
      <c r="M29" s="45"/>
      <c r="N29" s="41"/>
    </row>
    <row r="30" spans="1:14" s="15" customFormat="1" ht="12" x14ac:dyDescent="0.2">
      <c r="A30" s="44"/>
      <c r="B30" s="99"/>
      <c r="C30" s="100"/>
      <c r="D30" s="45"/>
      <c r="E30" s="14"/>
      <c r="F30" s="105"/>
      <c r="G30" s="105"/>
      <c r="H30" s="105"/>
      <c r="I30" s="105"/>
      <c r="J30" s="105"/>
      <c r="K30" s="105"/>
      <c r="L30" s="105"/>
      <c r="M30" s="45"/>
      <c r="N30" s="44"/>
    </row>
    <row r="31" spans="1:14" s="15" customFormat="1" ht="36.75" customHeight="1" x14ac:dyDescent="0.2">
      <c r="A31" s="44"/>
      <c r="B31" s="283" t="s">
        <v>48</v>
      </c>
      <c r="C31" s="284"/>
      <c r="D31" s="284"/>
      <c r="E31" s="284"/>
      <c r="F31" s="284"/>
      <c r="G31" s="284"/>
      <c r="H31" s="284"/>
      <c r="I31" s="284"/>
      <c r="J31" s="284"/>
      <c r="K31" s="284"/>
      <c r="L31" s="284"/>
      <c r="M31" s="285"/>
      <c r="N31" s="44"/>
    </row>
    <row r="32" spans="1:14" s="15" customFormat="1" ht="36" customHeight="1" x14ac:dyDescent="0.2">
      <c r="A32" s="44"/>
      <c r="B32" s="269"/>
      <c r="C32" s="270" t="s">
        <v>96</v>
      </c>
      <c r="D32" s="292" t="s">
        <v>97</v>
      </c>
      <c r="E32" s="292"/>
      <c r="F32" s="292"/>
      <c r="G32" s="292"/>
      <c r="H32" s="292"/>
      <c r="I32" s="292"/>
      <c r="J32" s="292"/>
      <c r="K32" s="292"/>
      <c r="L32" s="292"/>
      <c r="M32" s="292"/>
      <c r="N32" s="44"/>
    </row>
    <row r="33" spans="1:14" s="5" customFormat="1" x14ac:dyDescent="0.2">
      <c r="A33" s="41"/>
      <c r="B33" s="148" t="s">
        <v>9</v>
      </c>
      <c r="C33" s="150" t="s">
        <v>57</v>
      </c>
      <c r="D33" s="150"/>
      <c r="E33" s="150"/>
      <c r="F33" s="141"/>
      <c r="G33" s="141"/>
      <c r="H33" s="141"/>
      <c r="I33" s="141"/>
      <c r="J33" s="141"/>
      <c r="K33" s="141"/>
      <c r="L33" s="141"/>
      <c r="M33" s="142"/>
      <c r="N33" s="41"/>
    </row>
    <row r="34" spans="1:14" s="5" customFormat="1" ht="20.25" x14ac:dyDescent="0.3">
      <c r="A34" s="41"/>
      <c r="B34" s="22" t="s">
        <v>77</v>
      </c>
      <c r="C34" s="16"/>
      <c r="D34" s="95" t="str">
        <f>IF(D11&lt;&gt;"","OK","")</f>
        <v/>
      </c>
      <c r="E34" s="106" t="str">
        <f>IF(D11="","FAIL","")</f>
        <v>FAIL</v>
      </c>
      <c r="F34" s="117" t="str">
        <f>IF(E34="FAIL","Enter Company Name","")</f>
        <v>Enter Company Name</v>
      </c>
      <c r="G34" s="43"/>
      <c r="H34" s="118"/>
      <c r="I34" s="117"/>
      <c r="J34" s="43"/>
      <c r="K34" s="41"/>
      <c r="L34" s="119"/>
      <c r="M34" s="119"/>
      <c r="N34" s="41"/>
    </row>
    <row r="35" spans="1:14" s="15" customFormat="1" ht="12" x14ac:dyDescent="0.2">
      <c r="A35" s="44"/>
      <c r="B35" s="12"/>
      <c r="C35" s="13"/>
      <c r="D35" s="11"/>
      <c r="E35" s="14"/>
      <c r="F35" s="105"/>
      <c r="G35" s="105"/>
      <c r="H35" s="105"/>
      <c r="I35" s="105"/>
      <c r="J35" s="105"/>
      <c r="K35" s="105"/>
      <c r="L35" s="105"/>
      <c r="M35" s="45"/>
      <c r="N35" s="44"/>
    </row>
    <row r="36" spans="1:14" s="5" customFormat="1" x14ac:dyDescent="0.2">
      <c r="A36" s="41"/>
      <c r="B36" s="148" t="s">
        <v>10</v>
      </c>
      <c r="C36" s="150" t="s">
        <v>59</v>
      </c>
      <c r="D36" s="150"/>
      <c r="E36" s="150"/>
      <c r="F36" s="141"/>
      <c r="G36" s="141"/>
      <c r="H36" s="141"/>
      <c r="I36" s="141"/>
      <c r="J36" s="141"/>
      <c r="K36" s="141"/>
      <c r="L36" s="141"/>
      <c r="M36" s="142"/>
      <c r="N36" s="41"/>
    </row>
    <row r="37" spans="1:14" s="5" customFormat="1" ht="20.25" x14ac:dyDescent="0.3">
      <c r="A37" s="41"/>
      <c r="B37" s="22" t="s">
        <v>77</v>
      </c>
      <c r="C37" s="16"/>
      <c r="D37" s="95" t="str">
        <f>IF(L11&lt;&gt;"","OK","")</f>
        <v/>
      </c>
      <c r="E37" s="106" t="str">
        <f>IF(L11="","FAIL","")</f>
        <v>FAIL</v>
      </c>
      <c r="F37" s="117" t="str">
        <f>IF(E37="FAIL","Enter Date Report Generated","")</f>
        <v>Enter Date Report Generated</v>
      </c>
      <c r="G37" s="43"/>
      <c r="H37" s="118"/>
      <c r="I37" s="117"/>
      <c r="J37" s="43"/>
      <c r="K37" s="41"/>
      <c r="L37" s="119"/>
      <c r="M37" s="119"/>
      <c r="N37" s="41"/>
    </row>
    <row r="38" spans="1:14" s="15" customFormat="1" ht="12" x14ac:dyDescent="0.2">
      <c r="A38" s="44"/>
      <c r="B38" s="12"/>
      <c r="C38" s="13"/>
      <c r="D38" s="11"/>
      <c r="E38" s="14"/>
      <c r="F38" s="105"/>
      <c r="G38" s="105"/>
      <c r="H38" s="105"/>
      <c r="I38" s="105"/>
      <c r="J38" s="105"/>
      <c r="K38" s="105"/>
      <c r="L38" s="105"/>
      <c r="M38" s="45"/>
      <c r="N38" s="44"/>
    </row>
    <row r="39" spans="1:14" s="5" customFormat="1" x14ac:dyDescent="0.2">
      <c r="A39" s="41"/>
      <c r="B39" s="148" t="s">
        <v>11</v>
      </c>
      <c r="C39" s="150" t="s">
        <v>58</v>
      </c>
      <c r="D39" s="150"/>
      <c r="E39" s="150"/>
      <c r="F39" s="141"/>
      <c r="G39" s="141"/>
      <c r="H39" s="141"/>
      <c r="I39" s="141"/>
      <c r="J39" s="141"/>
      <c r="K39" s="141"/>
      <c r="L39" s="141"/>
      <c r="M39" s="142"/>
      <c r="N39" s="41"/>
    </row>
    <row r="40" spans="1:14" s="5" customFormat="1" ht="20.25" x14ac:dyDescent="0.3">
      <c r="A40" s="41"/>
      <c r="B40" s="22" t="s">
        <v>77</v>
      </c>
      <c r="C40" s="16"/>
      <c r="D40" s="95" t="str">
        <f>IF(E28&lt;&gt;"","OK","")</f>
        <v/>
      </c>
      <c r="E40" s="106" t="str">
        <f>IF(E28="","FAIL","")</f>
        <v>FAIL</v>
      </c>
      <c r="F40" s="120" t="str">
        <f>IF(E40="FAIL","Enter Insurer ID Number","")</f>
        <v>Enter Insurer ID Number</v>
      </c>
      <c r="G40" s="43"/>
      <c r="H40" s="118"/>
      <c r="I40" s="117"/>
      <c r="J40" s="43"/>
      <c r="K40" s="41"/>
      <c r="L40" s="119"/>
      <c r="M40" s="119"/>
      <c r="N40" s="41"/>
    </row>
    <row r="41" spans="1:14" s="15" customFormat="1" ht="12" x14ac:dyDescent="0.2">
      <c r="A41" s="44"/>
      <c r="B41" s="12"/>
      <c r="C41" s="13"/>
      <c r="D41" s="11"/>
      <c r="E41" s="14"/>
      <c r="F41" s="105"/>
      <c r="G41" s="105"/>
      <c r="H41" s="105"/>
      <c r="I41" s="105"/>
      <c r="J41" s="105"/>
      <c r="K41" s="105"/>
      <c r="L41" s="105"/>
      <c r="M41" s="45"/>
      <c r="N41" s="44"/>
    </row>
    <row r="42" spans="1:14" s="5" customFormat="1" x14ac:dyDescent="0.2">
      <c r="A42" s="44"/>
      <c r="B42" s="148" t="s">
        <v>100</v>
      </c>
      <c r="C42" s="150" t="s">
        <v>60</v>
      </c>
      <c r="D42" s="150"/>
      <c r="E42" s="150"/>
      <c r="F42" s="141"/>
      <c r="G42" s="141"/>
      <c r="H42" s="141"/>
      <c r="I42" s="141"/>
      <c r="J42" s="141"/>
      <c r="K42" s="141"/>
      <c r="L42" s="141"/>
      <c r="M42" s="142"/>
      <c r="N42" s="41"/>
    </row>
    <row r="43" spans="1:14" s="5" customFormat="1" ht="20.25" x14ac:dyDescent="0.3">
      <c r="A43" s="41"/>
      <c r="B43" s="22" t="s">
        <v>77</v>
      </c>
      <c r="C43" s="16"/>
      <c r="D43" s="95" t="str">
        <f>IF(D91&lt;&gt;"","OK","")</f>
        <v/>
      </c>
      <c r="E43" s="106" t="str">
        <f>IF(D91="","FAIL","")</f>
        <v>FAIL</v>
      </c>
      <c r="F43" s="121" t="str">
        <f>IF(E43="FAIL","Enter Name of Authorised Person","")</f>
        <v>Enter Name of Authorised Person</v>
      </c>
      <c r="G43" s="43"/>
      <c r="H43" s="118"/>
      <c r="I43" s="117"/>
      <c r="J43" s="43"/>
      <c r="K43" s="41"/>
      <c r="L43" s="119"/>
      <c r="M43" s="119"/>
      <c r="N43" s="41"/>
    </row>
    <row r="44" spans="1:14" s="15" customFormat="1" ht="12" x14ac:dyDescent="0.2">
      <c r="A44" s="44"/>
      <c r="B44" s="12"/>
      <c r="C44" s="13"/>
      <c r="D44" s="11"/>
      <c r="E44" s="14"/>
      <c r="F44" s="105"/>
      <c r="G44" s="105"/>
      <c r="H44" s="105"/>
      <c r="I44" s="105"/>
      <c r="J44" s="105"/>
      <c r="K44" s="105"/>
      <c r="L44" s="105"/>
      <c r="M44" s="45"/>
      <c r="N44" s="44"/>
    </row>
    <row r="45" spans="1:14" s="5" customFormat="1" x14ac:dyDescent="0.2">
      <c r="A45" s="41"/>
      <c r="B45" s="148" t="s">
        <v>101</v>
      </c>
      <c r="C45" s="150" t="s">
        <v>61</v>
      </c>
      <c r="D45" s="150"/>
      <c r="E45" s="150"/>
      <c r="F45" s="141"/>
      <c r="G45" s="141"/>
      <c r="H45" s="141"/>
      <c r="I45" s="141"/>
      <c r="J45" s="141"/>
      <c r="K45" s="141"/>
      <c r="L45" s="141"/>
      <c r="M45" s="142"/>
      <c r="N45" s="41"/>
    </row>
    <row r="46" spans="1:14" s="5" customFormat="1" ht="20.25" x14ac:dyDescent="0.3">
      <c r="A46" s="41"/>
      <c r="B46" s="22" t="s">
        <v>77</v>
      </c>
      <c r="C46" s="16"/>
      <c r="D46" s="95" t="str">
        <f>IF(L91&lt;&gt;"","OK","")</f>
        <v/>
      </c>
      <c r="E46" s="106" t="str">
        <f>IF(L91="","FAIL","")</f>
        <v>FAIL</v>
      </c>
      <c r="F46" s="121" t="str">
        <f>IF(E46="FAIL","Enter Date Form Completed","")</f>
        <v>Enter Date Form Completed</v>
      </c>
      <c r="G46" s="43"/>
      <c r="H46" s="118"/>
      <c r="I46" s="117"/>
      <c r="J46" s="43"/>
      <c r="K46" s="41"/>
      <c r="L46" s="119"/>
      <c r="M46" s="119"/>
      <c r="N46" s="41"/>
    </row>
    <row r="47" spans="1:14" s="15" customFormat="1" ht="12" x14ac:dyDescent="0.2">
      <c r="A47" s="44"/>
      <c r="B47" s="12"/>
      <c r="C47" s="13"/>
      <c r="D47" s="11"/>
      <c r="E47" s="14"/>
      <c r="F47" s="105"/>
      <c r="G47" s="105"/>
      <c r="H47" s="105"/>
      <c r="I47" s="105"/>
      <c r="J47" s="105"/>
      <c r="K47" s="105"/>
      <c r="L47" s="105"/>
      <c r="M47" s="45"/>
      <c r="N47" s="44"/>
    </row>
    <row r="48" spans="1:14" s="5" customFormat="1" x14ac:dyDescent="0.2">
      <c r="A48" s="41"/>
      <c r="B48" s="148" t="s">
        <v>102</v>
      </c>
      <c r="C48" s="149" t="s">
        <v>62</v>
      </c>
      <c r="D48" s="150"/>
      <c r="E48" s="150"/>
      <c r="F48" s="141"/>
      <c r="G48" s="141"/>
      <c r="H48" s="141"/>
      <c r="I48" s="141"/>
      <c r="J48" s="141"/>
      <c r="K48" s="141"/>
      <c r="L48" s="141"/>
      <c r="M48" s="142"/>
      <c r="N48" s="41"/>
    </row>
    <row r="49" spans="1:14" s="5" customFormat="1" ht="20.25" x14ac:dyDescent="0.3">
      <c r="A49" s="41"/>
      <c r="B49" s="22"/>
      <c r="C49" s="37" t="s">
        <v>63</v>
      </c>
      <c r="D49" s="95" t="str">
        <f>IF(F49="REVISION MADE","OK","")</f>
        <v/>
      </c>
      <c r="E49" s="106" t="str">
        <f>IF(F49="Enter Date of Revision (IF FORM REVISED)","CHECK","")</f>
        <v>CHECK</v>
      </c>
      <c r="F49" s="117" t="str">
        <f>IF(OR(L6&lt;&gt;"",L5&lt;&gt;"",L4&lt;&gt;"",L3&lt;&gt;""),"REVISION MADE","Enter Date of Revision (IF FORM REVISED)")</f>
        <v>Enter Date of Revision (IF FORM REVISED)</v>
      </c>
      <c r="G49" s="43"/>
      <c r="H49" s="118"/>
      <c r="I49" s="41"/>
      <c r="J49" s="43"/>
      <c r="K49" s="41"/>
      <c r="L49" s="119"/>
      <c r="M49" s="119"/>
      <c r="N49" s="41"/>
    </row>
    <row r="50" spans="1:14" s="15" customFormat="1" ht="12" x14ac:dyDescent="0.2">
      <c r="A50" s="44" t="s">
        <v>104</v>
      </c>
      <c r="B50" s="12"/>
      <c r="C50" s="13"/>
      <c r="D50" s="11"/>
      <c r="E50" s="14"/>
      <c r="F50" s="105"/>
      <c r="G50" s="105"/>
      <c r="H50" s="105"/>
      <c r="I50" s="105"/>
      <c r="J50" s="105"/>
      <c r="K50" s="105"/>
      <c r="L50" s="105"/>
      <c r="M50" s="45"/>
      <c r="N50" s="44"/>
    </row>
    <row r="51" spans="1:14" s="5" customFormat="1" x14ac:dyDescent="0.2">
      <c r="A51" s="41"/>
      <c r="B51" s="139" t="s">
        <v>12</v>
      </c>
      <c r="C51" s="140" t="s">
        <v>40</v>
      </c>
      <c r="D51" s="141"/>
      <c r="E51" s="141"/>
      <c r="F51" s="141"/>
      <c r="G51" s="141"/>
      <c r="H51" s="141"/>
      <c r="I51" s="141"/>
      <c r="J51" s="141"/>
      <c r="K51" s="141"/>
      <c r="L51" s="141"/>
      <c r="M51" s="142"/>
      <c r="N51" s="41"/>
    </row>
    <row r="52" spans="1:14" s="10" customFormat="1" x14ac:dyDescent="0.2">
      <c r="A52" s="41"/>
      <c r="B52" s="22" t="s">
        <v>23</v>
      </c>
      <c r="C52" s="17"/>
      <c r="D52" s="95" t="str">
        <f>IF(E52="","OK","")</f>
        <v/>
      </c>
      <c r="E52" s="106" t="str">
        <f>IF(I53&lt;=0,"CHECK","")</f>
        <v>CHECK</v>
      </c>
      <c r="F52" s="113"/>
      <c r="G52" s="191"/>
      <c r="H52" s="18" t="s">
        <v>34</v>
      </c>
      <c r="I52" s="19"/>
      <c r="J52" s="41"/>
      <c r="K52" s="295" t="s">
        <v>33</v>
      </c>
      <c r="L52" s="296"/>
      <c r="M52" s="297"/>
      <c r="N52" s="41"/>
    </row>
    <row r="53" spans="1:14" s="10" customFormat="1" x14ac:dyDescent="0.2">
      <c r="A53" s="41"/>
      <c r="B53" s="62"/>
      <c r="C53" s="271"/>
      <c r="D53" s="41"/>
      <c r="E53" s="41"/>
      <c r="F53" s="192"/>
      <c r="G53" s="160"/>
      <c r="H53" s="128" t="s">
        <v>25</v>
      </c>
      <c r="I53" s="20">
        <f>'Form WC20 (December)'!C30</f>
        <v>0</v>
      </c>
      <c r="J53" s="41"/>
      <c r="K53" s="298"/>
      <c r="L53" s="299"/>
      <c r="M53" s="300"/>
      <c r="N53" s="199" t="b">
        <f>IF(E52="CHECK",K53="","")</f>
        <v>1</v>
      </c>
    </row>
    <row r="54" spans="1:14" s="10" customFormat="1" x14ac:dyDescent="0.2">
      <c r="A54" s="41"/>
      <c r="B54" s="62"/>
      <c r="C54" s="272" t="s">
        <v>29</v>
      </c>
      <c r="D54" s="187"/>
      <c r="E54" s="187"/>
      <c r="F54" s="193"/>
      <c r="G54" s="41"/>
      <c r="H54" s="21"/>
      <c r="J54" s="41"/>
      <c r="K54" s="301"/>
      <c r="L54" s="302"/>
      <c r="M54" s="303"/>
      <c r="N54" s="41"/>
    </row>
    <row r="55" spans="1:14" s="5" customFormat="1" x14ac:dyDescent="0.2">
      <c r="A55" s="41"/>
      <c r="B55" s="139" t="s">
        <v>13</v>
      </c>
      <c r="C55" s="140" t="s">
        <v>86</v>
      </c>
      <c r="D55" s="141"/>
      <c r="E55" s="141"/>
      <c r="F55" s="141"/>
      <c r="G55" s="141"/>
      <c r="H55" s="141"/>
      <c r="I55" s="141"/>
      <c r="J55" s="141"/>
      <c r="K55" s="141"/>
      <c r="L55" s="141"/>
      <c r="M55" s="142"/>
      <c r="N55" s="41"/>
    </row>
    <row r="56" spans="1:14" s="10" customFormat="1" x14ac:dyDescent="0.2">
      <c r="A56" s="41"/>
      <c r="B56" s="273" t="s">
        <v>23</v>
      </c>
      <c r="C56" s="107"/>
      <c r="D56" s="95" t="str">
        <f>IF(E56="","OK","")</f>
        <v/>
      </c>
      <c r="E56" s="106" t="str">
        <f>IF(I57&lt;=0,"CHECK","")</f>
        <v>CHECK</v>
      </c>
      <c r="F56" s="113"/>
      <c r="G56" s="191"/>
      <c r="H56" s="18" t="s">
        <v>34</v>
      </c>
      <c r="I56" s="19"/>
      <c r="J56" s="41"/>
      <c r="K56" s="295" t="s">
        <v>33</v>
      </c>
      <c r="L56" s="296"/>
      <c r="M56" s="297"/>
      <c r="N56" s="41"/>
    </row>
    <row r="57" spans="1:14" s="10" customFormat="1" x14ac:dyDescent="0.2">
      <c r="A57" s="41"/>
      <c r="B57" s="62"/>
      <c r="C57" s="271"/>
      <c r="D57" s="41"/>
      <c r="E57" s="41"/>
      <c r="F57" s="192"/>
      <c r="G57" s="160"/>
      <c r="H57" s="128" t="s">
        <v>25</v>
      </c>
      <c r="I57" s="20">
        <f>'Form WC20 (December)'!D30</f>
        <v>0</v>
      </c>
      <c r="J57" s="41"/>
      <c r="K57" s="298"/>
      <c r="L57" s="299"/>
      <c r="M57" s="300"/>
      <c r="N57" s="199" t="b">
        <f>IF(E56="CHECK",K57="","")</f>
        <v>1</v>
      </c>
    </row>
    <row r="58" spans="1:14" s="10" customFormat="1" x14ac:dyDescent="0.2">
      <c r="A58" s="41"/>
      <c r="B58" s="62"/>
      <c r="C58" s="272" t="s">
        <v>29</v>
      </c>
      <c r="D58" s="187"/>
      <c r="E58" s="187"/>
      <c r="F58" s="193"/>
      <c r="G58" s="41"/>
      <c r="H58" s="21"/>
      <c r="J58" s="41"/>
      <c r="K58" s="301"/>
      <c r="L58" s="302"/>
      <c r="M58" s="303"/>
      <c r="N58" s="41"/>
    </row>
    <row r="59" spans="1:14" s="5" customFormat="1" x14ac:dyDescent="0.2">
      <c r="A59" s="41"/>
      <c r="B59" s="139" t="s">
        <v>103</v>
      </c>
      <c r="C59" s="140" t="s">
        <v>87</v>
      </c>
      <c r="D59" s="141"/>
      <c r="E59" s="141"/>
      <c r="F59" s="141"/>
      <c r="G59" s="141"/>
      <c r="H59" s="141"/>
      <c r="I59" s="141"/>
      <c r="J59" s="141"/>
      <c r="K59" s="141"/>
      <c r="L59" s="141"/>
      <c r="M59" s="142"/>
      <c r="N59" s="41"/>
    </row>
    <row r="60" spans="1:14" s="10" customFormat="1" x14ac:dyDescent="0.2">
      <c r="A60" s="41"/>
      <c r="B60" s="22" t="s">
        <v>23</v>
      </c>
      <c r="C60" s="17"/>
      <c r="D60" s="95" t="str">
        <f>IF(E60="","OK","")</f>
        <v/>
      </c>
      <c r="E60" s="106" t="str">
        <f>IF(I61&lt;=0,"CHECK","")</f>
        <v>CHECK</v>
      </c>
      <c r="F60" s="113"/>
      <c r="G60" s="191"/>
      <c r="H60" s="18" t="s">
        <v>34</v>
      </c>
      <c r="I60" s="19"/>
      <c r="J60" s="41"/>
      <c r="K60" s="295" t="s">
        <v>33</v>
      </c>
      <c r="L60" s="296"/>
      <c r="M60" s="297"/>
      <c r="N60" s="41"/>
    </row>
    <row r="61" spans="1:14" s="10" customFormat="1" x14ac:dyDescent="0.2">
      <c r="A61" s="41"/>
      <c r="B61" s="62"/>
      <c r="C61" s="271"/>
      <c r="D61" s="41"/>
      <c r="E61" s="41"/>
      <c r="F61" s="192"/>
      <c r="G61" s="160"/>
      <c r="H61" s="128" t="s">
        <v>25</v>
      </c>
      <c r="I61" s="20">
        <f>'Form WC20 (December)'!E30</f>
        <v>0</v>
      </c>
      <c r="J61" s="41"/>
      <c r="K61" s="298"/>
      <c r="L61" s="299"/>
      <c r="M61" s="300"/>
      <c r="N61" s="199" t="b">
        <f>IF(E60="CHECK",K61="","")</f>
        <v>1</v>
      </c>
    </row>
    <row r="62" spans="1:14" s="10" customFormat="1" x14ac:dyDescent="0.2">
      <c r="A62" s="41"/>
      <c r="B62" s="62"/>
      <c r="C62" s="272" t="s">
        <v>29</v>
      </c>
      <c r="D62" s="187"/>
      <c r="E62" s="187"/>
      <c r="F62" s="193"/>
      <c r="G62" s="41"/>
      <c r="H62" s="21"/>
      <c r="J62" s="41"/>
      <c r="K62" s="301"/>
      <c r="L62" s="302"/>
      <c r="M62" s="303"/>
      <c r="N62" s="41"/>
    </row>
    <row r="63" spans="1:14" s="5" customFormat="1" x14ac:dyDescent="0.2">
      <c r="A63" s="41"/>
      <c r="B63" s="143" t="s">
        <v>14</v>
      </c>
      <c r="C63" s="144" t="s">
        <v>88</v>
      </c>
      <c r="D63" s="145"/>
      <c r="E63" s="145"/>
      <c r="F63" s="145"/>
      <c r="G63" s="145"/>
      <c r="H63" s="145"/>
      <c r="I63" s="145"/>
      <c r="J63" s="145"/>
      <c r="K63" s="146"/>
      <c r="L63" s="146"/>
      <c r="M63" s="147"/>
      <c r="N63" s="41"/>
    </row>
    <row r="64" spans="1:14" s="10" customFormat="1" x14ac:dyDescent="0.2">
      <c r="A64" s="41"/>
      <c r="B64" s="136" t="s">
        <v>23</v>
      </c>
      <c r="C64" s="277"/>
      <c r="D64" s="137" t="str">
        <f>IF(E64="","OK","")</f>
        <v/>
      </c>
      <c r="E64" s="138" t="str">
        <f>IF(I65&lt;=0,"CHECK","")</f>
        <v>CHECK</v>
      </c>
      <c r="F64" s="194"/>
      <c r="G64" s="195"/>
      <c r="H64" s="134" t="s">
        <v>34</v>
      </c>
      <c r="I64" s="135"/>
      <c r="J64" s="198"/>
      <c r="K64" s="306" t="s">
        <v>33</v>
      </c>
      <c r="L64" s="307"/>
      <c r="M64" s="308"/>
      <c r="N64" s="41"/>
    </row>
    <row r="65" spans="1:14" s="10" customFormat="1" x14ac:dyDescent="0.2">
      <c r="A65" s="41"/>
      <c r="B65" s="113"/>
      <c r="C65" s="112"/>
      <c r="D65" s="41"/>
      <c r="E65" s="41"/>
      <c r="F65" s="151"/>
      <c r="G65" s="167"/>
      <c r="H65" s="190" t="s">
        <v>25</v>
      </c>
      <c r="I65" s="133">
        <f>'Form WC20 (December)'!F30</f>
        <v>0</v>
      </c>
      <c r="J65" s="41"/>
      <c r="K65" s="309"/>
      <c r="L65" s="310"/>
      <c r="M65" s="311"/>
      <c r="N65" s="199" t="b">
        <f>IF(E64="CHECK",K65="","")</f>
        <v>1</v>
      </c>
    </row>
    <row r="66" spans="1:14" s="10" customFormat="1" x14ac:dyDescent="0.2">
      <c r="A66" s="41"/>
      <c r="B66" s="62"/>
      <c r="C66" s="272" t="s">
        <v>29</v>
      </c>
      <c r="D66" s="187"/>
      <c r="E66" s="187"/>
      <c r="F66" s="193"/>
      <c r="G66" s="41"/>
      <c r="H66" s="196"/>
      <c r="I66" s="41"/>
      <c r="J66" s="41"/>
      <c r="K66" s="301"/>
      <c r="L66" s="302"/>
      <c r="M66" s="303"/>
      <c r="N66" s="41"/>
    </row>
    <row r="67" spans="1:14" s="10" customFormat="1" x14ac:dyDescent="0.2">
      <c r="A67" s="41"/>
      <c r="B67" s="108"/>
      <c r="C67" s="274"/>
      <c r="D67" s="275"/>
      <c r="E67" s="276"/>
      <c r="F67" s="108"/>
      <c r="G67" s="152"/>
      <c r="H67" s="197"/>
      <c r="I67" s="152"/>
      <c r="J67" s="155"/>
      <c r="K67" s="155"/>
      <c r="L67" s="155"/>
      <c r="M67" s="156"/>
      <c r="N67" s="41"/>
    </row>
    <row r="68" spans="1:14" s="5" customFormat="1" x14ac:dyDescent="0.2">
      <c r="A68" s="41"/>
      <c r="B68" s="139" t="s">
        <v>15</v>
      </c>
      <c r="C68" s="140" t="s">
        <v>41</v>
      </c>
      <c r="D68" s="141"/>
      <c r="E68" s="141"/>
      <c r="F68" s="141"/>
      <c r="G68" s="141"/>
      <c r="H68" s="141"/>
      <c r="I68" s="141"/>
      <c r="J68" s="141"/>
      <c r="K68" s="141"/>
      <c r="L68" s="141"/>
      <c r="M68" s="142"/>
      <c r="N68" s="41"/>
    </row>
    <row r="69" spans="1:14" s="10" customFormat="1" ht="24" customHeight="1" x14ac:dyDescent="0.2">
      <c r="A69" s="41"/>
      <c r="B69" s="22" t="s">
        <v>24</v>
      </c>
      <c r="C69" s="17"/>
      <c r="D69" s="95" t="str">
        <f>IF(E69="","OK","")</f>
        <v>OK</v>
      </c>
      <c r="E69" s="106" t="str">
        <f>IF(F70&gt;0,"FAIL","")</f>
        <v/>
      </c>
      <c r="F69" s="278" t="s">
        <v>50</v>
      </c>
      <c r="G69" s="305" t="s">
        <v>91</v>
      </c>
      <c r="H69" s="304" t="s">
        <v>92</v>
      </c>
      <c r="I69" s="166"/>
      <c r="J69" s="167" t="s">
        <v>16</v>
      </c>
      <c r="K69" s="168"/>
      <c r="L69" s="168"/>
      <c r="M69" s="168"/>
      <c r="N69" s="41"/>
    </row>
    <row r="70" spans="1:14" s="10" customFormat="1" ht="64.5" customHeight="1" x14ac:dyDescent="0.2">
      <c r="A70" s="41"/>
      <c r="B70" s="109"/>
      <c r="C70" s="110" t="s">
        <v>26</v>
      </c>
      <c r="D70" s="186"/>
      <c r="E70" s="41"/>
      <c r="F70" s="279">
        <f>COUNTIF(J73:J85,"FAIL")</f>
        <v>0</v>
      </c>
      <c r="G70" s="305"/>
      <c r="H70" s="304"/>
      <c r="I70" s="169"/>
      <c r="J70" s="160"/>
      <c r="K70" s="170"/>
      <c r="L70" s="170"/>
      <c r="M70" s="170"/>
      <c r="N70" s="41"/>
    </row>
    <row r="71" spans="1:14" s="10" customFormat="1" x14ac:dyDescent="0.2">
      <c r="A71" s="41"/>
      <c r="B71" s="109"/>
      <c r="C71" s="111"/>
      <c r="D71" s="122"/>
      <c r="E71" s="41"/>
      <c r="F71" s="23"/>
      <c r="G71" s="171"/>
      <c r="H71" s="172"/>
      <c r="I71" s="169"/>
      <c r="J71" s="160"/>
      <c r="K71" s="170"/>
      <c r="L71" s="170"/>
      <c r="M71" s="170"/>
      <c r="N71" s="41"/>
    </row>
    <row r="72" spans="1:14" s="10" customFormat="1" ht="24" x14ac:dyDescent="0.2">
      <c r="A72" s="41"/>
      <c r="B72" s="62"/>
      <c r="C72" s="112"/>
      <c r="D72" s="41"/>
      <c r="E72" s="41"/>
      <c r="F72" s="24" t="s">
        <v>5</v>
      </c>
      <c r="G72" s="173"/>
      <c r="H72" s="174" t="s">
        <v>28</v>
      </c>
      <c r="I72" s="169"/>
      <c r="J72" s="175" t="s">
        <v>35</v>
      </c>
      <c r="K72" s="170"/>
      <c r="L72" s="170"/>
      <c r="M72" s="170"/>
      <c r="N72" s="41"/>
    </row>
    <row r="73" spans="1:14" s="10" customFormat="1" x14ac:dyDescent="0.2">
      <c r="A73" s="41"/>
      <c r="B73" s="62"/>
      <c r="C73" s="112"/>
      <c r="D73" s="41"/>
      <c r="E73" s="41"/>
      <c r="F73" s="129" t="str">
        <f>'Form WC20 (December)'!B18</f>
        <v>2019/2020</v>
      </c>
      <c r="G73" s="176">
        <f>'Form WC20 (December)'!E18</f>
        <v>0</v>
      </c>
      <c r="H73" s="177">
        <f>'Form WC20 (December)'!F18</f>
        <v>0</v>
      </c>
      <c r="I73" s="178"/>
      <c r="J73" s="179" t="str">
        <f t="shared" ref="J73:J85" si="0">IF(AND(G73=0,H73=0),"",IF(AND(G73="",H73=0),"",IF(AND(G73=0,H73=""),"",IF(AND(G73&gt;0,H73&gt;0),"","FAIL"))))</f>
        <v/>
      </c>
      <c r="K73" s="170"/>
      <c r="L73" s="170"/>
      <c r="M73" s="170"/>
      <c r="N73" s="41"/>
    </row>
    <row r="74" spans="1:14" s="10" customFormat="1" x14ac:dyDescent="0.2">
      <c r="A74" s="41"/>
      <c r="B74" s="62"/>
      <c r="C74" s="112"/>
      <c r="D74" s="41"/>
      <c r="E74" s="41"/>
      <c r="F74" s="130" t="str">
        <f>'Form WC20 (December)'!B19</f>
        <v>2018/2019</v>
      </c>
      <c r="G74" s="176">
        <f>'Form WC20 (December)'!E19</f>
        <v>0</v>
      </c>
      <c r="H74" s="177">
        <f>'Form WC20 (December)'!F19</f>
        <v>0</v>
      </c>
      <c r="I74" s="178"/>
      <c r="J74" s="180" t="str">
        <f t="shared" si="0"/>
        <v/>
      </c>
      <c r="K74" s="170"/>
      <c r="L74" s="170"/>
      <c r="M74" s="170"/>
      <c r="N74" s="41"/>
    </row>
    <row r="75" spans="1:14" s="10" customFormat="1" x14ac:dyDescent="0.2">
      <c r="A75" s="41"/>
      <c r="B75" s="62"/>
      <c r="C75" s="112"/>
      <c r="D75" s="41"/>
      <c r="E75" s="41"/>
      <c r="F75" s="130" t="str">
        <f>'Form WC20 (December)'!B20</f>
        <v>2017/2018</v>
      </c>
      <c r="G75" s="176">
        <f>'Form WC20 (December)'!E20</f>
        <v>0</v>
      </c>
      <c r="H75" s="177">
        <f>'Form WC20 (December)'!F20</f>
        <v>0</v>
      </c>
      <c r="I75" s="178"/>
      <c r="J75" s="180" t="str">
        <f t="shared" si="0"/>
        <v/>
      </c>
      <c r="K75" s="181"/>
      <c r="L75" s="182"/>
      <c r="M75" s="107"/>
      <c r="N75" s="41"/>
    </row>
    <row r="76" spans="1:14" s="10" customFormat="1" x14ac:dyDescent="0.2">
      <c r="A76" s="41"/>
      <c r="B76" s="62"/>
      <c r="C76" s="112"/>
      <c r="D76" s="41"/>
      <c r="E76" s="41"/>
      <c r="F76" s="130" t="str">
        <f>'Form WC20 (December)'!B21</f>
        <v>2016/2017</v>
      </c>
      <c r="G76" s="176">
        <f>'Form WC20 (December)'!E21</f>
        <v>0</v>
      </c>
      <c r="H76" s="177">
        <f>'Form WC20 (December)'!F21</f>
        <v>0</v>
      </c>
      <c r="I76" s="178"/>
      <c r="J76" s="180" t="str">
        <f t="shared" si="0"/>
        <v/>
      </c>
      <c r="K76" s="183"/>
      <c r="L76" s="159"/>
      <c r="M76" s="66"/>
      <c r="N76" s="41"/>
    </row>
    <row r="77" spans="1:14" s="10" customFormat="1" x14ac:dyDescent="0.2">
      <c r="A77" s="41"/>
      <c r="B77" s="62"/>
      <c r="C77" s="112"/>
      <c r="D77" s="41"/>
      <c r="E77" s="41"/>
      <c r="F77" s="130" t="str">
        <f>'Form WC20 (December)'!B22</f>
        <v>2015/2016</v>
      </c>
      <c r="G77" s="176">
        <f>'Form WC20 (December)'!E22</f>
        <v>0</v>
      </c>
      <c r="H77" s="177">
        <f>'Form WC20 (December)'!F22</f>
        <v>0</v>
      </c>
      <c r="I77" s="178"/>
      <c r="J77" s="180" t="str">
        <f t="shared" si="0"/>
        <v/>
      </c>
      <c r="K77" s="183"/>
      <c r="L77" s="159"/>
      <c r="M77" s="160"/>
      <c r="N77" s="41"/>
    </row>
    <row r="78" spans="1:14" s="10" customFormat="1" x14ac:dyDescent="0.2">
      <c r="A78" s="41"/>
      <c r="B78" s="62"/>
      <c r="C78" s="112"/>
      <c r="D78" s="41"/>
      <c r="E78" s="41"/>
      <c r="F78" s="130" t="str">
        <f>'Form WC20 (December)'!B23</f>
        <v>2014/2015</v>
      </c>
      <c r="G78" s="176">
        <f>'Form WC20 (December)'!E23</f>
        <v>0</v>
      </c>
      <c r="H78" s="177">
        <f>'Form WC20 (December)'!F23</f>
        <v>0</v>
      </c>
      <c r="I78" s="178"/>
      <c r="J78" s="180" t="str">
        <f t="shared" si="0"/>
        <v/>
      </c>
      <c r="K78" s="183"/>
      <c r="L78" s="159"/>
      <c r="M78" s="160"/>
      <c r="N78" s="41"/>
    </row>
    <row r="79" spans="1:14" s="10" customFormat="1" x14ac:dyDescent="0.2">
      <c r="A79" s="41"/>
      <c r="B79" s="62"/>
      <c r="C79" s="112"/>
      <c r="D79" s="41"/>
      <c r="E79" s="41"/>
      <c r="F79" s="130" t="str">
        <f>'Form WC20 (December)'!B24</f>
        <v>2013/2014</v>
      </c>
      <c r="G79" s="176">
        <f>'Form WC20 (December)'!E24</f>
        <v>0</v>
      </c>
      <c r="H79" s="177">
        <f>'Form WC20 (December)'!F24</f>
        <v>0</v>
      </c>
      <c r="I79" s="178"/>
      <c r="J79" s="180" t="str">
        <f t="shared" si="0"/>
        <v/>
      </c>
      <c r="K79" s="183"/>
      <c r="L79" s="159"/>
      <c r="M79" s="160"/>
      <c r="N79" s="41"/>
    </row>
    <row r="80" spans="1:14" s="10" customFormat="1" x14ac:dyDescent="0.2">
      <c r="A80" s="41"/>
      <c r="B80" s="62"/>
      <c r="C80" s="112"/>
      <c r="D80" s="41"/>
      <c r="E80" s="41"/>
      <c r="F80" s="130" t="str">
        <f>'Form WC20 (December)'!B25</f>
        <v>2012/2013</v>
      </c>
      <c r="G80" s="176">
        <f>'Form WC20 (December)'!E25</f>
        <v>0</v>
      </c>
      <c r="H80" s="177">
        <f>'Form WC20 (December)'!F25</f>
        <v>0</v>
      </c>
      <c r="I80" s="178"/>
      <c r="J80" s="180" t="str">
        <f t="shared" si="0"/>
        <v/>
      </c>
      <c r="K80" s="183"/>
      <c r="L80" s="159"/>
      <c r="M80" s="160"/>
      <c r="N80" s="41"/>
    </row>
    <row r="81" spans="1:14" s="10" customFormat="1" x14ac:dyDescent="0.2">
      <c r="A81" s="41"/>
      <c r="B81" s="62"/>
      <c r="C81" s="112"/>
      <c r="D81" s="41"/>
      <c r="E81" s="41"/>
      <c r="F81" s="130" t="str">
        <f>'Form WC20 (December)'!B26</f>
        <v>2011/2012</v>
      </c>
      <c r="G81" s="176">
        <f>'Form WC20 (December)'!E26</f>
        <v>0</v>
      </c>
      <c r="H81" s="177">
        <f>'Form WC20 (December)'!F26</f>
        <v>0</v>
      </c>
      <c r="I81" s="178"/>
      <c r="J81" s="180" t="str">
        <f t="shared" si="0"/>
        <v/>
      </c>
      <c r="K81" s="183"/>
      <c r="L81" s="159"/>
      <c r="M81" s="160"/>
      <c r="N81" s="41"/>
    </row>
    <row r="82" spans="1:14" s="10" customFormat="1" x14ac:dyDescent="0.2">
      <c r="A82" s="41"/>
      <c r="B82" s="62"/>
      <c r="C82" s="112"/>
      <c r="D82" s="41"/>
      <c r="E82" s="41"/>
      <c r="F82" s="130" t="str">
        <f>'Form WC20 (December)'!B27</f>
        <v>2010/2011</v>
      </c>
      <c r="G82" s="176">
        <f>'Form WC20 (December)'!E27</f>
        <v>0</v>
      </c>
      <c r="H82" s="177">
        <f>'Form WC20 (December)'!F27</f>
        <v>0</v>
      </c>
      <c r="I82" s="178"/>
      <c r="J82" s="180" t="str">
        <f t="shared" si="0"/>
        <v/>
      </c>
      <c r="K82" s="183"/>
      <c r="L82" s="159"/>
      <c r="M82" s="160"/>
      <c r="N82" s="41"/>
    </row>
    <row r="83" spans="1:14" s="10" customFormat="1" x14ac:dyDescent="0.2">
      <c r="A83" s="41"/>
      <c r="B83" s="62"/>
      <c r="C83" s="107"/>
      <c r="D83" s="187"/>
      <c r="E83" s="187"/>
      <c r="F83" s="129" t="str">
        <f>'Form WC20 (December)'!B28</f>
        <v>2009/2010</v>
      </c>
      <c r="G83" s="176">
        <f>'Form WC20 (December)'!E28</f>
        <v>0</v>
      </c>
      <c r="H83" s="177">
        <f>'Form WC20 (December)'!F28</f>
        <v>0</v>
      </c>
      <c r="I83" s="178"/>
      <c r="J83" s="180" t="str">
        <f t="shared" si="0"/>
        <v/>
      </c>
      <c r="K83" s="183"/>
      <c r="L83" s="159"/>
      <c r="M83" s="160"/>
      <c r="N83" s="41"/>
    </row>
    <row r="84" spans="1:14" s="10" customFormat="1" x14ac:dyDescent="0.2">
      <c r="A84" s="41"/>
      <c r="B84" s="62"/>
      <c r="C84" s="113"/>
      <c r="D84" s="188"/>
      <c r="E84" s="188"/>
      <c r="F84" s="131" t="s">
        <v>8</v>
      </c>
      <c r="G84" s="176">
        <f>'Form WC20 (December)'!E29</f>
        <v>0</v>
      </c>
      <c r="H84" s="177">
        <f>'Form WC20 (December)'!F29</f>
        <v>0</v>
      </c>
      <c r="I84" s="178"/>
      <c r="J84" s="180" t="str">
        <f t="shared" si="0"/>
        <v/>
      </c>
      <c r="K84" s="183"/>
      <c r="L84" s="159"/>
      <c r="M84" s="160"/>
      <c r="N84" s="41"/>
    </row>
    <row r="85" spans="1:14" s="10" customFormat="1" x14ac:dyDescent="0.2">
      <c r="A85" s="41"/>
      <c r="B85" s="114"/>
      <c r="C85" s="114"/>
      <c r="D85" s="189"/>
      <c r="E85" s="189"/>
      <c r="F85" s="132" t="s">
        <v>7</v>
      </c>
      <c r="G85" s="176">
        <f>'Form WC20 (December)'!E30</f>
        <v>0</v>
      </c>
      <c r="H85" s="177">
        <f>'Form WC20 (December)'!F30</f>
        <v>0</v>
      </c>
      <c r="I85" s="152"/>
      <c r="J85" s="180" t="str">
        <f t="shared" si="0"/>
        <v/>
      </c>
      <c r="K85" s="184"/>
      <c r="L85" s="152"/>
      <c r="M85" s="185"/>
      <c r="N85" s="41"/>
    </row>
    <row r="86" spans="1:14" s="10" customFormat="1" x14ac:dyDescent="0.2">
      <c r="A86" s="41"/>
      <c r="B86" s="114"/>
      <c r="C86" s="114"/>
      <c r="D86" s="41"/>
      <c r="E86" s="41"/>
      <c r="F86" s="151"/>
      <c r="G86" s="152"/>
      <c r="H86" s="153"/>
      <c r="I86" s="153"/>
      <c r="J86" s="154"/>
      <c r="K86" s="155"/>
      <c r="L86" s="155"/>
      <c r="M86" s="156"/>
      <c r="N86" s="41"/>
    </row>
    <row r="87" spans="1:14" s="5" customFormat="1" ht="15" x14ac:dyDescent="0.25">
      <c r="A87" s="41"/>
      <c r="B87" s="62"/>
      <c r="C87" s="266" t="s">
        <v>94</v>
      </c>
      <c r="D87" s="157"/>
      <c r="E87" s="157"/>
      <c r="F87" s="157"/>
      <c r="G87" s="157"/>
      <c r="H87" s="157"/>
      <c r="I87" s="157"/>
      <c r="J87" s="157"/>
      <c r="K87" s="157"/>
      <c r="L87" s="157"/>
      <c r="M87" s="158"/>
      <c r="N87" s="41"/>
    </row>
    <row r="88" spans="1:14" s="5" customFormat="1" ht="15" x14ac:dyDescent="0.25">
      <c r="A88" s="41"/>
      <c r="B88" s="62"/>
      <c r="C88" s="115"/>
      <c r="D88" s="157"/>
      <c r="E88" s="157"/>
      <c r="F88" s="157"/>
      <c r="G88" s="157"/>
      <c r="H88" s="157"/>
      <c r="I88" s="157"/>
      <c r="J88" s="157"/>
      <c r="K88" s="157"/>
      <c r="L88" s="157"/>
      <c r="M88" s="158"/>
      <c r="N88" s="41"/>
    </row>
    <row r="89" spans="1:14" s="5" customFormat="1" ht="15" x14ac:dyDescent="0.25">
      <c r="A89" s="41"/>
      <c r="B89" s="62"/>
      <c r="C89" s="266" t="s">
        <v>93</v>
      </c>
      <c r="D89" s="62"/>
      <c r="E89" s="62"/>
      <c r="F89" s="62"/>
      <c r="G89" s="159"/>
      <c r="H89" s="62"/>
      <c r="I89" s="62"/>
      <c r="J89" s="62"/>
      <c r="K89" s="62"/>
      <c r="L89" s="62"/>
      <c r="M89" s="66"/>
      <c r="N89" s="41"/>
    </row>
    <row r="90" spans="1:14" s="5" customFormat="1" ht="37.5" customHeight="1" x14ac:dyDescent="0.2">
      <c r="A90" s="41"/>
      <c r="B90" s="62"/>
      <c r="C90" s="62"/>
      <c r="D90" s="62"/>
      <c r="E90" s="62"/>
      <c r="F90" s="62"/>
      <c r="G90" s="152"/>
      <c r="H90" s="152"/>
      <c r="I90" s="152"/>
      <c r="J90" s="159"/>
      <c r="K90" s="159"/>
      <c r="L90" s="159"/>
      <c r="M90" s="160"/>
      <c r="N90" s="41"/>
    </row>
    <row r="91" spans="1:14" s="5" customFormat="1" ht="15.75" x14ac:dyDescent="0.25">
      <c r="A91" s="41"/>
      <c r="B91" s="62"/>
      <c r="C91" s="116" t="s">
        <v>36</v>
      </c>
      <c r="D91" s="293"/>
      <c r="E91" s="293"/>
      <c r="F91" s="293"/>
      <c r="G91" s="293"/>
      <c r="H91" s="293"/>
      <c r="I91" s="293"/>
      <c r="J91" s="293"/>
      <c r="K91" s="161" t="s">
        <v>19</v>
      </c>
      <c r="L91" s="294"/>
      <c r="M91" s="294"/>
      <c r="N91" s="41"/>
    </row>
    <row r="92" spans="1:14" s="5" customFormat="1" ht="15.75" x14ac:dyDescent="0.25">
      <c r="A92" s="41"/>
      <c r="B92" s="114"/>
      <c r="C92" s="41"/>
      <c r="D92" s="162" t="s">
        <v>32</v>
      </c>
      <c r="E92" s="163"/>
      <c r="F92" s="163"/>
      <c r="G92" s="116"/>
      <c r="H92" s="164"/>
      <c r="I92" s="164"/>
      <c r="J92" s="164"/>
      <c r="K92" s="161"/>
      <c r="L92" s="165"/>
      <c r="M92" s="156"/>
      <c r="N92" s="41"/>
    </row>
    <row r="93" spans="1:14" x14ac:dyDescent="0.2">
      <c r="A93" s="41"/>
      <c r="B93" s="117" t="s">
        <v>105</v>
      </c>
      <c r="C93" s="41"/>
      <c r="D93" s="41"/>
      <c r="E93" s="41"/>
      <c r="F93" s="41"/>
      <c r="G93" s="44"/>
      <c r="H93" s="44"/>
      <c r="I93" s="44"/>
      <c r="J93" s="44"/>
      <c r="K93" s="44"/>
      <c r="L93" s="44"/>
      <c r="M93" s="44"/>
      <c r="N93" s="41"/>
    </row>
  </sheetData>
  <sheetProtection algorithmName="SHA-512" hashValue="Npvu6ja81XL9C2bJoyFUI3jhAsYOw1yqMcZF54uCXEWfPN6BgyPrgZ+QU88u013iUVfhaUiBodNdBljYKVgoGQ==" saltValue="KgajIx3sa+q5E9NCSvdVRA==" spinCount="100000" sheet="1" objects="1" scenarios="1"/>
  <mergeCells count="20">
    <mergeCell ref="D32:M32"/>
    <mergeCell ref="D91:J91"/>
    <mergeCell ref="L91:M91"/>
    <mergeCell ref="K52:M52"/>
    <mergeCell ref="K53:M54"/>
    <mergeCell ref="K56:M56"/>
    <mergeCell ref="K57:M58"/>
    <mergeCell ref="K60:M60"/>
    <mergeCell ref="H69:H70"/>
    <mergeCell ref="G69:G70"/>
    <mergeCell ref="K64:M64"/>
    <mergeCell ref="K65:M66"/>
    <mergeCell ref="K61:M62"/>
    <mergeCell ref="M3:N6"/>
    <mergeCell ref="C8:I9"/>
    <mergeCell ref="B31:M31"/>
    <mergeCell ref="D11:I11"/>
    <mergeCell ref="C17:C20"/>
    <mergeCell ref="H16:K20"/>
    <mergeCell ref="H21:K25"/>
  </mergeCells>
  <phoneticPr fontId="0" type="noConversion"/>
  <conditionalFormatting sqref="F49">
    <cfRule type="containsText" dxfId="0" priority="1" stopIfTrue="1" operator="containsText" text="REVISION MADE">
      <formula>NOT(ISERROR(SEARCH("REVISION MADE",F49)))</formula>
    </cfRule>
  </conditionalFormatting>
  <pageMargins left="0.41" right="0.38" top="0.41" bottom="0.37" header="0.17" footer="0.17"/>
  <pageSetup paperSize="9" scale="50" fitToHeight="2" orientation="portrait" r:id="rId1"/>
  <headerFooter alignWithMargins="0">
    <oddFooter>&amp;L&amp;F&amp;CCHECKLIST&amp;R&amp;N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K45"/>
  <sheetViews>
    <sheetView showGridLines="0" view="pageBreakPreview" zoomScale="80" zoomScaleNormal="70" zoomScaleSheetLayoutView="80" workbookViewId="0">
      <selection activeCell="C18" sqref="C18"/>
    </sheetView>
  </sheetViews>
  <sheetFormatPr defaultRowHeight="12.75" x14ac:dyDescent="0.2"/>
  <cols>
    <col min="1" max="1" width="8" style="8" customWidth="1"/>
    <col min="2" max="2" width="36.5703125" style="8" customWidth="1"/>
    <col min="3" max="3" width="49" style="29" customWidth="1"/>
    <col min="4" max="6" width="48.7109375" style="29" customWidth="1"/>
    <col min="7" max="7" width="4.140625" style="8" customWidth="1"/>
    <col min="8" max="8" width="18" style="8" customWidth="1"/>
    <col min="9" max="16384" width="9.140625" style="8"/>
  </cols>
  <sheetData>
    <row r="1" spans="1:10" ht="21" customHeight="1" x14ac:dyDescent="0.2">
      <c r="A1" s="200"/>
      <c r="B1" s="200"/>
      <c r="C1" s="201"/>
      <c r="D1" s="201"/>
      <c r="E1" s="201"/>
      <c r="F1" s="201"/>
      <c r="G1" s="28"/>
    </row>
    <row r="2" spans="1:10" ht="21" customHeight="1" x14ac:dyDescent="0.25">
      <c r="A2" s="200"/>
      <c r="B2" s="200"/>
      <c r="C2" s="125"/>
      <c r="D2" s="125" t="s">
        <v>27</v>
      </c>
      <c r="E2" s="125"/>
      <c r="F2" s="202"/>
      <c r="G2" s="28"/>
    </row>
    <row r="3" spans="1:10" ht="15" customHeight="1" x14ac:dyDescent="0.25">
      <c r="A3" s="200"/>
      <c r="B3" s="200"/>
      <c r="C3" s="8"/>
      <c r="D3" s="203" t="s">
        <v>18</v>
      </c>
      <c r="E3" s="202"/>
      <c r="F3" s="204"/>
      <c r="G3" s="28"/>
    </row>
    <row r="4" spans="1:10" ht="21" customHeight="1" x14ac:dyDescent="0.25">
      <c r="A4" s="200"/>
      <c r="B4" s="200"/>
      <c r="C4" s="125"/>
      <c r="D4" s="125" t="s">
        <v>83</v>
      </c>
      <c r="E4" s="125"/>
      <c r="F4" s="205" t="str">
        <f>CHECKLIST!L8</f>
        <v>Financial Year Ending</v>
      </c>
      <c r="G4" s="28"/>
    </row>
    <row r="5" spans="1:10" ht="15" customHeight="1" x14ac:dyDescent="0.25">
      <c r="A5" s="200"/>
      <c r="B5" s="200"/>
      <c r="C5" s="201"/>
      <c r="D5" s="201"/>
      <c r="E5" s="206"/>
      <c r="F5" s="205" t="str">
        <f>CHECKLIST!L9</f>
        <v>30th June</v>
      </c>
      <c r="G5" s="28"/>
    </row>
    <row r="6" spans="1:10" ht="21" customHeight="1" x14ac:dyDescent="0.25">
      <c r="A6" s="312" t="s">
        <v>76</v>
      </c>
      <c r="B6" s="312"/>
      <c r="C6" s="312"/>
      <c r="D6" s="51" t="s">
        <v>49</v>
      </c>
      <c r="E6" s="207" t="str">
        <f>IF(CHECKLIST!L4="","",CHECKLIST!L4)</f>
        <v/>
      </c>
      <c r="F6" s="205">
        <f>CHECKLIST!M9</f>
        <v>2020</v>
      </c>
      <c r="G6" s="30"/>
      <c r="H6" s="27"/>
    </row>
    <row r="7" spans="1:10" ht="18" customHeight="1" x14ac:dyDescent="0.2">
      <c r="A7" s="312"/>
      <c r="B7" s="312"/>
      <c r="C7" s="312"/>
      <c r="D7" s="201"/>
      <c r="E7" s="52"/>
      <c r="F7" s="208"/>
      <c r="H7" s="27"/>
    </row>
    <row r="8" spans="1:10" ht="19.5" customHeight="1" x14ac:dyDescent="0.25">
      <c r="A8" s="200"/>
      <c r="B8" s="58" t="s">
        <v>39</v>
      </c>
      <c r="C8" s="209" t="str">
        <f>IF(CHECKLIST!D11="","",CHECKLIST!D11)</f>
        <v/>
      </c>
      <c r="D8" s="209"/>
      <c r="E8" s="52" t="s">
        <v>22</v>
      </c>
      <c r="F8" s="210" t="str">
        <f>IF(CHECKLIST!K9="","",CHECKLIST!K9)</f>
        <v>X</v>
      </c>
    </row>
    <row r="9" spans="1:10" ht="19.5" customHeight="1" x14ac:dyDescent="0.25">
      <c r="A9" s="200"/>
      <c r="B9" s="211"/>
      <c r="C9" s="212"/>
      <c r="D9" s="212"/>
      <c r="E9" s="64"/>
      <c r="F9" s="208"/>
    </row>
    <row r="10" spans="1:10" ht="19.5" customHeight="1" x14ac:dyDescent="0.25">
      <c r="A10" s="200"/>
      <c r="B10" s="213" t="s">
        <v>20</v>
      </c>
      <c r="C10" s="214" t="str">
        <f>B18</f>
        <v>2019/2020</v>
      </c>
      <c r="D10" s="215" t="str">
        <f>CHECKLIST!G29</f>
        <v>This form should contain data between 1st July and 31st December of each Financial Year only.</v>
      </c>
      <c r="E10" s="52"/>
      <c r="F10" s="208"/>
    </row>
    <row r="11" spans="1:10" ht="19.5" customHeight="1" x14ac:dyDescent="0.25">
      <c r="A11" s="200"/>
      <c r="B11" s="216"/>
      <c r="C11" s="217"/>
      <c r="D11" s="206"/>
      <c r="E11" s="206"/>
      <c r="F11" s="206"/>
    </row>
    <row r="12" spans="1:10" ht="19.5" customHeight="1" x14ac:dyDescent="0.25">
      <c r="A12" s="200"/>
      <c r="B12" s="59" t="s">
        <v>21</v>
      </c>
      <c r="C12" s="218" t="str">
        <f>IF(CHECKLIST!L11="","",CHECKLIST!L11)</f>
        <v/>
      </c>
      <c r="D12" s="206"/>
      <c r="E12" s="69" t="s">
        <v>53</v>
      </c>
      <c r="F12" s="70">
        <f>CHECKLIST!$K$13</f>
        <v>43586</v>
      </c>
      <c r="G12" s="31"/>
      <c r="I12" s="5"/>
      <c r="J12" s="5"/>
    </row>
    <row r="13" spans="1:10" ht="19.5" customHeight="1" x14ac:dyDescent="0.25">
      <c r="A13" s="200"/>
      <c r="B13" s="219"/>
      <c r="C13" s="201"/>
      <c r="D13" s="220"/>
      <c r="E13" s="200"/>
      <c r="F13" s="221"/>
      <c r="G13" s="32"/>
      <c r="I13" s="33"/>
      <c r="J13" s="5"/>
    </row>
    <row r="14" spans="1:10" ht="47.25" customHeight="1" x14ac:dyDescent="0.2">
      <c r="A14" s="200"/>
      <c r="B14" s="222"/>
      <c r="C14" s="223" t="s">
        <v>84</v>
      </c>
      <c r="D14" s="224" t="s">
        <v>85</v>
      </c>
      <c r="E14" s="225" t="s">
        <v>89</v>
      </c>
      <c r="F14" s="226" t="s">
        <v>90</v>
      </c>
      <c r="G14" s="34"/>
    </row>
    <row r="15" spans="1:10" ht="17.25" customHeight="1" x14ac:dyDescent="0.2">
      <c r="A15" s="200"/>
      <c r="B15" s="227" t="s">
        <v>5</v>
      </c>
      <c r="C15" s="228" t="s">
        <v>1</v>
      </c>
      <c r="D15" s="229" t="s">
        <v>2</v>
      </c>
      <c r="E15" s="230" t="s">
        <v>3</v>
      </c>
      <c r="F15" s="231" t="s">
        <v>4</v>
      </c>
      <c r="G15" s="33"/>
      <c r="H15" s="5"/>
    </row>
    <row r="16" spans="1:10" ht="17.25" customHeight="1" x14ac:dyDescent="0.2">
      <c r="A16" s="200"/>
      <c r="B16" s="232"/>
      <c r="C16" s="228"/>
      <c r="D16" s="229" t="s">
        <v>6</v>
      </c>
      <c r="E16" s="230"/>
      <c r="F16" s="231" t="s">
        <v>30</v>
      </c>
      <c r="G16" s="34"/>
      <c r="H16" s="5"/>
    </row>
    <row r="17" spans="1:8" ht="14.25" x14ac:dyDescent="0.2">
      <c r="A17" s="200"/>
      <c r="B17" s="233" t="s">
        <v>0</v>
      </c>
      <c r="C17" s="38"/>
      <c r="D17" s="39"/>
      <c r="E17" s="38"/>
      <c r="F17" s="40"/>
      <c r="G17" s="33"/>
      <c r="H17" s="5"/>
    </row>
    <row r="18" spans="1:8" ht="30" customHeight="1" x14ac:dyDescent="0.2">
      <c r="A18" s="200"/>
      <c r="B18" s="234" t="s">
        <v>99</v>
      </c>
      <c r="C18" s="235"/>
      <c r="D18" s="236"/>
      <c r="E18" s="235"/>
      <c r="F18" s="237"/>
      <c r="G18" s="5"/>
      <c r="H18" s="5"/>
    </row>
    <row r="19" spans="1:8" ht="30" customHeight="1" x14ac:dyDescent="0.2">
      <c r="A19" s="200"/>
      <c r="B19" s="234" t="s">
        <v>79</v>
      </c>
      <c r="C19" s="238"/>
      <c r="D19" s="239"/>
      <c r="E19" s="238"/>
      <c r="F19" s="239"/>
    </row>
    <row r="20" spans="1:8" ht="27.75" customHeight="1" x14ac:dyDescent="0.2">
      <c r="A20" s="200"/>
      <c r="B20" s="234" t="s">
        <v>78</v>
      </c>
      <c r="C20" s="238"/>
      <c r="D20" s="239"/>
      <c r="E20" s="238"/>
      <c r="F20" s="239"/>
    </row>
    <row r="21" spans="1:8" ht="27.75" customHeight="1" x14ac:dyDescent="0.2">
      <c r="A21" s="200"/>
      <c r="B21" s="234" t="s">
        <v>71</v>
      </c>
      <c r="C21" s="238"/>
      <c r="D21" s="239"/>
      <c r="E21" s="238"/>
      <c r="F21" s="239"/>
    </row>
    <row r="22" spans="1:8" ht="27.75" customHeight="1" x14ac:dyDescent="0.2">
      <c r="A22" s="200"/>
      <c r="B22" s="234" t="s">
        <v>69</v>
      </c>
      <c r="C22" s="238"/>
      <c r="D22" s="239"/>
      <c r="E22" s="238"/>
      <c r="F22" s="239"/>
    </row>
    <row r="23" spans="1:8" ht="27.75" customHeight="1" x14ac:dyDescent="0.2">
      <c r="A23" s="200"/>
      <c r="B23" s="234" t="s">
        <v>67</v>
      </c>
      <c r="C23" s="238"/>
      <c r="D23" s="239"/>
      <c r="E23" s="238"/>
      <c r="F23" s="239"/>
    </row>
    <row r="24" spans="1:8" ht="27.75" customHeight="1" x14ac:dyDescent="0.2">
      <c r="A24" s="200"/>
      <c r="B24" s="234" t="s">
        <v>56</v>
      </c>
      <c r="C24" s="238"/>
      <c r="D24" s="239"/>
      <c r="E24" s="238"/>
      <c r="F24" s="239"/>
    </row>
    <row r="25" spans="1:8" ht="27.75" customHeight="1" x14ac:dyDescent="0.2">
      <c r="A25" s="200"/>
      <c r="B25" s="234" t="s">
        <v>55</v>
      </c>
      <c r="C25" s="238"/>
      <c r="D25" s="239"/>
      <c r="E25" s="238"/>
      <c r="F25" s="239"/>
    </row>
    <row r="26" spans="1:8" ht="27.75" customHeight="1" x14ac:dyDescent="0.2">
      <c r="A26" s="200"/>
      <c r="B26" s="234" t="s">
        <v>54</v>
      </c>
      <c r="C26" s="238"/>
      <c r="D26" s="239"/>
      <c r="E26" s="238"/>
      <c r="F26" s="239"/>
    </row>
    <row r="27" spans="1:8" ht="27.75" customHeight="1" x14ac:dyDescent="0.2">
      <c r="A27" s="200"/>
      <c r="B27" s="234" t="s">
        <v>52</v>
      </c>
      <c r="C27" s="238"/>
      <c r="D27" s="239"/>
      <c r="E27" s="238"/>
      <c r="F27" s="239"/>
    </row>
    <row r="28" spans="1:8" ht="27.75" customHeight="1" x14ac:dyDescent="0.2">
      <c r="A28" s="200"/>
      <c r="B28" s="234" t="s">
        <v>51</v>
      </c>
      <c r="C28" s="238"/>
      <c r="D28" s="239"/>
      <c r="E28" s="238"/>
      <c r="F28" s="239"/>
    </row>
    <row r="29" spans="1:8" ht="27.75" customHeight="1" x14ac:dyDescent="0.2">
      <c r="A29" s="200"/>
      <c r="B29" s="240" t="s">
        <v>8</v>
      </c>
      <c r="C29" s="238"/>
      <c r="D29" s="239"/>
      <c r="E29" s="238"/>
      <c r="F29" s="239"/>
    </row>
    <row r="30" spans="1:8" ht="27.75" customHeight="1" x14ac:dyDescent="0.25">
      <c r="A30" s="200"/>
      <c r="B30" s="241" t="s">
        <v>7</v>
      </c>
      <c r="C30" s="257">
        <f>SUM(C17:C29)</f>
        <v>0</v>
      </c>
      <c r="D30" s="258">
        <f>SUM(D17:D29)</f>
        <v>0</v>
      </c>
      <c r="E30" s="257">
        <f>SUM(E17:E29)</f>
        <v>0</v>
      </c>
      <c r="F30" s="259">
        <f>SUM(F17:F29)</f>
        <v>0</v>
      </c>
    </row>
    <row r="31" spans="1:8" ht="19.5" customHeight="1" x14ac:dyDescent="0.25">
      <c r="A31" s="200"/>
      <c r="B31" s="242"/>
      <c r="C31" s="243"/>
      <c r="D31" s="243"/>
      <c r="E31" s="244"/>
      <c r="F31" s="243"/>
      <c r="G31" s="30"/>
      <c r="H31" s="27"/>
    </row>
    <row r="32" spans="1:8" ht="15" x14ac:dyDescent="0.25">
      <c r="A32" s="200"/>
      <c r="B32" s="268" t="s">
        <v>45</v>
      </c>
      <c r="C32" s="43"/>
      <c r="D32" s="43"/>
      <c r="E32" s="43"/>
      <c r="F32" s="43"/>
      <c r="G32" s="30"/>
      <c r="H32" s="27"/>
    </row>
    <row r="33" spans="1:219" ht="16.5" customHeight="1" x14ac:dyDescent="0.2">
      <c r="A33" s="43"/>
      <c r="B33" s="245"/>
      <c r="C33" s="206"/>
      <c r="D33" s="206"/>
      <c r="E33" s="206"/>
      <c r="F33" s="206"/>
      <c r="G33" s="27"/>
      <c r="H33" s="27"/>
    </row>
    <row r="34" spans="1:219" ht="39" customHeight="1" x14ac:dyDescent="0.25">
      <c r="A34" s="116" t="s">
        <v>36</v>
      </c>
      <c r="B34" s="246" t="str">
        <f>IF(CHECKLIST!D91="","",CHECKLIST!D91)</f>
        <v/>
      </c>
      <c r="C34" s="247"/>
      <c r="D34" s="248" t="s">
        <v>19</v>
      </c>
      <c r="E34" s="249" t="str">
        <f>IF(CHECKLIST!$L$91="","",CHECKLIST!$L$91)</f>
        <v/>
      </c>
      <c r="F34" s="206"/>
      <c r="H34" s="2"/>
      <c r="I34" s="2"/>
      <c r="J34" s="35"/>
      <c r="O34" s="1"/>
      <c r="P34" s="1"/>
    </row>
    <row r="35" spans="1:219" ht="18.75" customHeight="1" x14ac:dyDescent="0.2">
      <c r="A35" s="43"/>
      <c r="B35" s="245"/>
      <c r="C35" s="206"/>
      <c r="D35" s="206"/>
      <c r="E35" s="206"/>
      <c r="F35" s="206"/>
      <c r="G35" s="27"/>
      <c r="H35" s="27"/>
    </row>
    <row r="36" spans="1:219" ht="15" x14ac:dyDescent="0.25">
      <c r="A36" s="43"/>
      <c r="B36" s="267" t="s">
        <v>46</v>
      </c>
      <c r="C36" s="117" t="s">
        <v>44</v>
      </c>
      <c r="D36" s="57"/>
      <c r="E36" s="43"/>
      <c r="F36" s="43"/>
      <c r="G36" s="27"/>
      <c r="H36" s="27"/>
    </row>
    <row r="37" spans="1:219" x14ac:dyDescent="0.2">
      <c r="A37" s="43"/>
      <c r="B37" s="250"/>
      <c r="C37" s="117" t="s">
        <v>82</v>
      </c>
      <c r="D37" s="251"/>
      <c r="E37" s="43"/>
      <c r="F37" s="43"/>
      <c r="H37" s="27"/>
    </row>
    <row r="38" spans="1:219" s="36" customFormat="1" ht="15" x14ac:dyDescent="0.25">
      <c r="A38" s="252"/>
      <c r="B38" s="253"/>
      <c r="C38" s="254" t="s">
        <v>81</v>
      </c>
      <c r="D38" s="255"/>
      <c r="E38" s="162"/>
      <c r="F38" s="162"/>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t="s">
        <v>17</v>
      </c>
      <c r="GP38" s="26" t="s">
        <v>17</v>
      </c>
      <c r="GQ38" s="26" t="s">
        <v>17</v>
      </c>
      <c r="GR38" s="26" t="s">
        <v>17</v>
      </c>
      <c r="GS38" s="26" t="s">
        <v>17</v>
      </c>
      <c r="GT38" s="26" t="s">
        <v>17</v>
      </c>
      <c r="GU38" s="26" t="s">
        <v>17</v>
      </c>
      <c r="GV38" s="26" t="s">
        <v>17</v>
      </c>
      <c r="GW38" s="26" t="s">
        <v>17</v>
      </c>
      <c r="GX38" s="26" t="s">
        <v>17</v>
      </c>
      <c r="GY38" s="26" t="s">
        <v>17</v>
      </c>
      <c r="GZ38" s="26" t="s">
        <v>17</v>
      </c>
      <c r="HA38" s="26" t="s">
        <v>17</v>
      </c>
      <c r="HB38" s="26" t="s">
        <v>17</v>
      </c>
      <c r="HC38" s="26" t="s">
        <v>17</v>
      </c>
      <c r="HD38" s="26" t="s">
        <v>17</v>
      </c>
      <c r="HE38" s="26" t="s">
        <v>17</v>
      </c>
      <c r="HF38" s="26" t="s">
        <v>17</v>
      </c>
      <c r="HG38" s="26" t="s">
        <v>17</v>
      </c>
      <c r="HH38" s="26" t="s">
        <v>17</v>
      </c>
      <c r="HI38" s="26" t="s">
        <v>17</v>
      </c>
      <c r="HJ38" s="26" t="s">
        <v>17</v>
      </c>
      <c r="HK38" s="26" t="s">
        <v>17</v>
      </c>
    </row>
    <row r="39" spans="1:219" x14ac:dyDescent="0.2">
      <c r="A39" s="256" t="str">
        <f>CHECKLIST!B93</f>
        <v>D2019/89406</v>
      </c>
      <c r="B39" s="43"/>
      <c r="C39" s="206"/>
      <c r="D39" s="206"/>
      <c r="E39" s="206"/>
      <c r="F39" s="206"/>
    </row>
    <row r="44" spans="1:219" x14ac:dyDescent="0.2">
      <c r="C44" s="8"/>
    </row>
    <row r="45" spans="1:219" x14ac:dyDescent="0.2">
      <c r="C45" s="8"/>
    </row>
  </sheetData>
  <sheetProtection algorithmName="SHA-512" hashValue="Mv6pb3x2RoHRXjUNdNQZl5P9MARhmZAmK4nBapVYOPstbLRM6pMEfLf4Ps1GKH52vsAGQtAlJQ+pFTalchtK8g==" saltValue="O56xntERlVkwCoa4OEeK/g==" spinCount="100000" sheet="1" objects="1" scenarios="1"/>
  <mergeCells count="1">
    <mergeCell ref="A6:C7"/>
  </mergeCells>
  <phoneticPr fontId="0" type="noConversion"/>
  <printOptions horizontalCentered="1" gridLinesSet="0"/>
  <pageMargins left="0.4" right="0.38" top="0.31496062992125984" bottom="0.31496062992125984" header="0.19685039370078741" footer="0.15748031496062992"/>
  <pageSetup paperSize="9" scale="53" orientation="landscape" horizontalDpi="4294967292" r:id="rId1"/>
  <headerFooter alignWithMargins="0">
    <oddFooter>&amp;L&amp;"Century Gothic,Regular"&amp;8&amp;F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Form WC20 (December)</vt:lpstr>
      <vt:lpstr>CHECKLIST!Print_Area</vt:lpstr>
      <vt:lpstr>'Form WC20 (December)'!Print_Area</vt:lpstr>
      <vt:lpstr>CHECKLIST!Print_Titles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Alford</dc:creator>
  <dc:description>Quarterly Proformas forPremium Rating Returns</dc:description>
  <cp:lastModifiedBy>Tayla Toutountzis</cp:lastModifiedBy>
  <cp:lastPrinted>2018-05-03T03:54:08Z</cp:lastPrinted>
  <dcterms:created xsi:type="dcterms:W3CDTF">2000-07-12T08:38:43Z</dcterms:created>
  <dcterms:modified xsi:type="dcterms:W3CDTF">2019-06-14T06:05:10Z</dcterms:modified>
</cp:coreProperties>
</file>